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384" windowWidth="19176" windowHeight="6732" activeTab="1"/>
  </bookViews>
  <sheets>
    <sheet name="FY2020" sheetId="6" r:id="rId1"/>
    <sheet name="FY2019" sheetId="4" r:id="rId2"/>
    <sheet name="FY2017" sheetId="2" r:id="rId3"/>
    <sheet name="FY2016" sheetId="3" r:id="rId4"/>
    <sheet name="FY2018" sheetId="1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9" i="4" l="1"/>
  <c r="B18" i="6" l="1"/>
  <c r="C14" i="6" s="1"/>
  <c r="C18" i="6" s="1"/>
  <c r="D14" i="6" s="1"/>
  <c r="D18" i="6" s="1"/>
  <c r="B12" i="6"/>
  <c r="C3" i="6" s="1"/>
  <c r="E14" i="6" l="1"/>
  <c r="E18" i="6" s="1"/>
  <c r="F14" i="6" s="1"/>
  <c r="F18" i="6" s="1"/>
  <c r="G14" i="6" s="1"/>
  <c r="G18" i="6" s="1"/>
  <c r="C12" i="6"/>
  <c r="D3" i="6" s="1"/>
  <c r="D12" i="6" s="1"/>
  <c r="E3" i="6" s="1"/>
  <c r="E12" i="6" s="1"/>
  <c r="F3" i="6" s="1"/>
  <c r="F12" i="6" s="1"/>
  <c r="G3" i="6" s="1"/>
  <c r="G12" i="6" s="1"/>
  <c r="H3" i="6" s="1"/>
  <c r="H12" i="6" s="1"/>
  <c r="I3" i="6" s="1"/>
  <c r="I12" i="6" s="1"/>
  <c r="J3" i="6" s="1"/>
  <c r="J12" i="6" s="1"/>
  <c r="K3" i="6" s="1"/>
  <c r="K12" i="6" s="1"/>
  <c r="L3" i="6" s="1"/>
  <c r="L12" i="6" s="1"/>
  <c r="M3" i="6" s="1"/>
  <c r="M12" i="6" s="1"/>
  <c r="H14" i="6" l="1"/>
  <c r="H18" i="6" s="1"/>
  <c r="I14" i="6" l="1"/>
  <c r="I18" i="6" s="1"/>
  <c r="J14" i="6" l="1"/>
  <c r="J18" i="6" s="1"/>
  <c r="B12" i="4"/>
  <c r="C3" i="4" s="1"/>
  <c r="B18" i="4"/>
  <c r="Q12" i="1"/>
  <c r="O12" i="1"/>
  <c r="B19" i="4" l="1"/>
  <c r="C14" i="4"/>
  <c r="C18" i="4" s="1"/>
  <c r="D14" i="4" s="1"/>
  <c r="D18" i="4" s="1"/>
  <c r="C19" i="4"/>
  <c r="C12" i="4"/>
  <c r="D3" i="4" s="1"/>
  <c r="D12" i="4" s="1"/>
  <c r="E3" i="4" s="1"/>
  <c r="E12" i="4" s="1"/>
  <c r="F3" i="4" s="1"/>
  <c r="F12" i="4" s="1"/>
  <c r="G3" i="4" s="1"/>
  <c r="G12" i="4" s="1"/>
  <c r="H3" i="4" s="1"/>
  <c r="H12" i="4" s="1"/>
  <c r="I3" i="4" s="1"/>
  <c r="I12" i="4" s="1"/>
  <c r="J3" i="4" s="1"/>
  <c r="J12" i="4" s="1"/>
  <c r="K14" i="6"/>
  <c r="K18" i="6" s="1"/>
  <c r="L14" i="6" s="1"/>
  <c r="L18" i="6" s="1"/>
  <c r="M14" i="6" s="1"/>
  <c r="M18" i="6" s="1"/>
  <c r="N7" i="1"/>
  <c r="R7" i="1" s="1"/>
  <c r="N5" i="1"/>
  <c r="N12" i="1"/>
  <c r="P10" i="1"/>
  <c r="E14" i="4" l="1"/>
  <c r="E18" i="4" s="1"/>
  <c r="F14" i="4" s="1"/>
  <c r="F18" i="4" s="1"/>
  <c r="G14" i="4" s="1"/>
  <c r="G18" i="4" s="1"/>
  <c r="D19" i="4"/>
  <c r="K3" i="4"/>
  <c r="K12" i="4" s="1"/>
  <c r="L3" i="4" s="1"/>
  <c r="L12" i="4" s="1"/>
  <c r="M3" i="4" s="1"/>
  <c r="M12" i="4" s="1"/>
  <c r="B24" i="1"/>
  <c r="R19" i="1"/>
  <c r="R17" i="1"/>
  <c r="Q14" i="1"/>
  <c r="N17" i="1"/>
  <c r="N6" i="1"/>
  <c r="H14" i="4" l="1"/>
  <c r="H18" i="4" s="1"/>
  <c r="G19" i="4"/>
  <c r="L18" i="1"/>
  <c r="M24" i="1"/>
  <c r="L24" i="1"/>
  <c r="K24" i="1"/>
  <c r="K18" i="1"/>
  <c r="H19" i="4" l="1"/>
  <c r="I14" i="4"/>
  <c r="I18" i="4" s="1"/>
  <c r="O15" i="2"/>
  <c r="O11" i="2"/>
  <c r="O10" i="2"/>
  <c r="O9" i="2"/>
  <c r="O8" i="2"/>
  <c r="O7" i="2"/>
  <c r="O6" i="2"/>
  <c r="O16" i="2" s="1"/>
  <c r="N20" i="2"/>
  <c r="N5" i="2"/>
  <c r="N4" i="2"/>
  <c r="B25" i="1"/>
  <c r="J14" i="4" l="1"/>
  <c r="J18" i="4" s="1"/>
  <c r="I19" i="4"/>
  <c r="N21" i="2"/>
  <c r="N22" i="2" s="1"/>
  <c r="K14" i="4" l="1"/>
  <c r="K18" i="4" s="1"/>
  <c r="L14" i="4" s="1"/>
  <c r="L18" i="4" s="1"/>
  <c r="M14" i="4" s="1"/>
  <c r="M18" i="4" s="1"/>
  <c r="J19" i="4"/>
  <c r="B17" i="2"/>
  <c r="C17" i="2"/>
  <c r="D17" i="2"/>
  <c r="E17" i="2"/>
  <c r="F17" i="2"/>
  <c r="G17" i="2"/>
  <c r="H17" i="2"/>
  <c r="I17" i="2"/>
  <c r="J17" i="2"/>
  <c r="B22" i="2"/>
  <c r="B24" i="2" s="1"/>
  <c r="B26" i="2" s="1"/>
  <c r="C22" i="2"/>
  <c r="D22" i="2"/>
  <c r="E22" i="2"/>
  <c r="F22" i="2"/>
  <c r="G22" i="2"/>
  <c r="H22" i="2"/>
  <c r="J22" i="2"/>
  <c r="I22" i="2"/>
  <c r="K17" i="2"/>
  <c r="K22" i="2"/>
  <c r="L17" i="2"/>
  <c r="L22" i="2"/>
  <c r="M17" i="2"/>
  <c r="M22" i="2"/>
  <c r="M23" i="2" l="1"/>
  <c r="B18" i="1"/>
  <c r="D24" i="1" l="1"/>
  <c r="E24" i="1"/>
  <c r="F24" i="1"/>
  <c r="G24" i="1"/>
  <c r="H24" i="1"/>
  <c r="I24" i="1"/>
  <c r="J24" i="1"/>
  <c r="C24" i="1"/>
  <c r="C18" i="1"/>
  <c r="D18" i="1"/>
  <c r="E18" i="1"/>
  <c r="F18" i="1"/>
  <c r="G18" i="1"/>
  <c r="H18" i="1"/>
  <c r="I18" i="1"/>
  <c r="J18" i="1"/>
  <c r="M18" i="1"/>
</calcChain>
</file>

<file path=xl/comments1.xml><?xml version="1.0" encoding="utf-8"?>
<comments xmlns="http://schemas.openxmlformats.org/spreadsheetml/2006/main">
  <authors>
    <author>Author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Need donation from Endeavor Center from STEM Expo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Money expected from regional for AIAA conference. Must request.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Expect to get about $700+ from national a year.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Withdrawal for whoever for AIAA Conference attendance. Get receipts. File tax statement more than $600. Request reimbursement from regional.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Post Office Box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STEM Expo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4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Endeavor Center Donation/STEM Expo Refund</t>
        </r>
      </text>
    </comment>
    <comment ref="D5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Deposit for Michelle Itzel AIAA Conference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Pay back Tom for STEM expo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Withdrawal to Michelle Itzel for AIAA Conference attendance. The expenses are in an email from Michelle from Travelocity.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Approved by vote for essay contest winners (2 x $50)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Post Office Box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M4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CAT I Rebate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Endeavor Scholorship STEM Expo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Category III Rebate?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PO Box Annual Fee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AIAA Swag (22 Jan 18)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T-Shirts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M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Pizza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Stars Academy TARC trip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Pizza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B4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Transfer from savings</t>
        </r>
      </text>
    </comment>
    <comment ref="C4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Donation from STEM expo?</t>
        </r>
      </text>
    </comment>
    <comment ref="L4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CAT I Rebate</t>
        </r>
      </text>
    </comment>
    <comment ref="N7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Checking Fee total</t>
        </r>
      </text>
    </comment>
    <comment ref="O7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Overdraft Fee</t>
        </r>
      </text>
    </comment>
    <comment ref="P7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Business Acct below threshold Fees</t>
        </r>
      </text>
    </comment>
    <comment ref="Q7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Paper Statement Fee</t>
        </r>
      </text>
    </comment>
    <comment ref="B8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Post Office Box</t>
        </r>
      </text>
    </comment>
    <comment ref="B9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2018 STEM Expo Scholarship</t>
        </r>
      </text>
    </comment>
    <comment ref="M10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STEM expo 2019</t>
        </r>
      </text>
    </comment>
    <comment ref="M11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Pizza</t>
        </r>
      </text>
    </comment>
    <comment ref="M12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Pizza</t>
        </r>
      </text>
    </comment>
    <comment ref="M13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PO Box</t>
        </r>
      </text>
    </comment>
    <comment ref="B23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Removed due to insufficient funds in Checking</t>
        </r>
      </text>
    </comment>
  </commentList>
</comments>
</file>

<file path=xl/sharedStrings.xml><?xml version="1.0" encoding="utf-8"?>
<sst xmlns="http://schemas.openxmlformats.org/spreadsheetml/2006/main" count="157" uniqueCount="53">
  <si>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</si>
  <si>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</si>
  <si>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</si>
  <si>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</si>
  <si>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</si>
  <si>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</si>
  <si>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</si>
  <si>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</si>
  <si>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</si>
  <si>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</si>
  <si>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</si>
  <si>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</si>
  <si>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Total</t>
  </si>
  <si>
    <t>Checking</t>
  </si>
  <si>
    <t>Savings</t>
  </si>
  <si>
    <t>Paper Statement Fee</t>
  </si>
  <si>
    <t>Deposit Dividend</t>
  </si>
  <si>
    <t>Transaction/Month</t>
  </si>
  <si>
    <t>Withdrawal Checking Fee</t>
  </si>
  <si>
    <t xml:space="preserve">Deposit  </t>
  </si>
  <si>
    <t>Deposit</t>
  </si>
  <si>
    <t>Withdrawal</t>
  </si>
  <si>
    <t>Overdraft Fee</t>
  </si>
  <si>
    <t>Withdrawal (Cash)</t>
  </si>
  <si>
    <t>Withdrawal (Check 649)</t>
  </si>
  <si>
    <t>Withdrawal (Check 650)</t>
  </si>
  <si>
    <t>Deposit  (AIAA)</t>
  </si>
  <si>
    <t>Deposit (Cash)</t>
  </si>
  <si>
    <t>Withdrawal (Check 648)</t>
  </si>
  <si>
    <t>Withdrawal (Check 647)</t>
  </si>
  <si>
    <t>Deposit (Check)</t>
  </si>
  <si>
    <t>Withdrawal (Check 646)</t>
  </si>
  <si>
    <t>Withdrawal (Check 645)</t>
  </si>
  <si>
    <t>Withdrawal (Check 903)</t>
  </si>
  <si>
    <t>Withdrawal (Check 905)</t>
  </si>
  <si>
    <t>Below $1500 balance fee</t>
  </si>
  <si>
    <t>Refund 6 checking fees (11/16-4/17)</t>
  </si>
  <si>
    <t>Refund 8 statement fees</t>
  </si>
  <si>
    <t>Check 653</t>
  </si>
  <si>
    <t>Check 654</t>
  </si>
  <si>
    <t>Check 766</t>
  </si>
  <si>
    <t>Withdrawal  Check 652</t>
  </si>
  <si>
    <t>Withdrawal  Check 651</t>
  </si>
  <si>
    <t>Withdrawal (Check)</t>
  </si>
  <si>
    <t>Withdrawal (Projected)</t>
  </si>
  <si>
    <t>FY 2020 AIAA Finances (1 Jun 2020 - 31 May 2021)</t>
  </si>
  <si>
    <t>FY 2019 AIAA Finances (1 Jun 2019 - 31 May 2020)</t>
  </si>
  <si>
    <t>FY 2018 AIAA Finances (1 Jun 2018 - 31 May 2019)</t>
  </si>
  <si>
    <t>FY 2016 AIAA Finances (1 Jun 2016 - 31 May 2017)</t>
  </si>
  <si>
    <t>FY 2017 AIAA Finances (1 Jun 2017 - 31 May 2018)</t>
  </si>
  <si>
    <t>File 990-N for taxes with IRS in September</t>
  </si>
  <si>
    <t>Withdrawal (Check 769)</t>
  </si>
  <si>
    <t>Withdrawal (Check 767)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</si>
</sst>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3" borderId="0" xfId="0" applyFill="1"/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0" fontId="0" fillId="5" borderId="0" xfId="0" applyFill="1"/>
    <xf numFmtId="0" fontId="0" fillId="0" borderId="2" xfId="0" applyFill="1" applyBorder="1"/>
    <xf numFmtId="0" fontId="0" fillId="6" borderId="0" xfId="0" applyFill="1"/>
    <xf numFmtId="0" fontId="0" fillId="7" borderId="0" xfId="0" applyFill="1"/>
    <xf numFmtId="0" fontId="0" fillId="7" borderId="1" xfId="0" applyFill="1" applyBorder="1"/>
    <xf numFmtId="0" fontId="0" fillId="3" borderId="3" xfId="0" applyFill="1" applyBorder="1"/>
    <xf numFmtId="0" fontId="0" fillId="3" borderId="4" xfId="0" applyFill="1" applyBorder="1"/>
    <xf numFmtId="0" fontId="6" fillId="0" borderId="1" xfId="0" applyFont="1" applyBorder="1"/>
    <xf numFmtId="0" fontId="6" fillId="3" borderId="1" xfId="0" applyFont="1" applyFill="1" applyBorder="1"/>
    <xf numFmtId="0" fontId="6" fillId="0" borderId="0" xfId="0" applyFont="1"/>
    <xf numFmtId="0" fontId="0" fillId="0" borderId="5" xfId="0" applyBorder="1"/>
    <xf numFmtId="0" fontId="0" fillId="3" borderId="5" xfId="0" applyFill="1" applyBorder="1"/>
    <xf numFmtId="0" fontId="0" fillId="2" borderId="5" xfId="0" applyFill="1" applyBorder="1"/>
    <xf numFmtId="0" fontId="0" fillId="0" borderId="5" xfId="0" applyFill="1" applyBorder="1"/>
    <xf numFmtId="0" fontId="0" fillId="0" borderId="7" xfId="0" applyBorder="1"/>
    <xf numFmtId="0" fontId="0" fillId="3" borderId="8" xfId="0" applyFill="1" applyBorder="1"/>
    <xf numFmtId="0" fontId="0" fillId="2" borderId="8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Border="1"/>
    <xf numFmtId="0" fontId="0" fillId="3" borderId="10" xfId="0" applyFill="1" applyBorder="1"/>
    <xf numFmtId="0" fontId="0" fillId="2" borderId="10" xfId="0" applyFill="1" applyBorder="1"/>
    <xf numFmtId="0" fontId="0" fillId="0" borderId="10" xfId="0" applyFill="1" applyBorder="1"/>
    <xf numFmtId="0" fontId="0" fillId="0" borderId="6" xfId="0" applyBorder="1"/>
    <xf numFmtId="0" fontId="0" fillId="3" borderId="6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0" borderId="14" xfId="0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0" borderId="18" xfId="0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7" xfId="0" applyFill="1" applyBorder="1"/>
    <xf numFmtId="0" fontId="0" fillId="0" borderId="22" xfId="0" applyBorder="1"/>
    <xf numFmtId="0" fontId="0" fillId="0" borderId="23" xfId="0" applyBorder="1"/>
    <xf numFmtId="0" fontId="0" fillId="3" borderId="24" xfId="0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9" xfId="0" applyFill="1" applyBorder="1"/>
    <xf numFmtId="0" fontId="7" fillId="3" borderId="26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3" borderId="8" xfId="0" applyFont="1" applyFill="1" applyBorder="1"/>
    <xf numFmtId="0" fontId="7" fillId="3" borderId="9" xfId="0" applyFont="1" applyFill="1" applyBorder="1"/>
    <xf numFmtId="0" fontId="7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0"/>
  <sheetViews>
    <sheetView workbookViewId="0">
      <selection activeCell="F21" sqref="F21"/>
    </sheetView>
  </sheetViews>
  <sheetFormatPr defaultRowHeight="14.4" x14ac:dyDescent="0.3"/>
  <cols>
    <col min="1" max="1" width="23.109375" bestFit="1" customWidth="1"/>
    <col min="2" max="2" width="7.6640625" bestFit="1" customWidth="1"/>
    <col min="3" max="3" width="6.6640625" bestFit="1" customWidth="1"/>
    <col min="4" max="4" width="7.109375" bestFit="1" customWidth="1"/>
    <col min="5" max="5" width="10.88671875" bestFit="1" customWidth="1"/>
    <col min="6" max="6" width="8.109375" bestFit="1" customWidth="1"/>
    <col min="7" max="7" width="10.44140625" bestFit="1" customWidth="1"/>
    <col min="8" max="8" width="10.109375" bestFit="1" customWidth="1"/>
  </cols>
  <sheetData>
    <row r="1" spans="1:18" ht="23.4" x14ac:dyDescent="0.3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8" x14ac:dyDescent="0.3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4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8" x14ac:dyDescent="0.3">
      <c r="A3" s="1" t="s">
        <v>13</v>
      </c>
      <c r="B3" s="4">
        <v>261.45999999999998</v>
      </c>
      <c r="C3" s="4">
        <f t="shared" ref="C3:M3" si="0">B12</f>
        <v>251.45999999999998</v>
      </c>
      <c r="D3" s="4">
        <f t="shared" si="0"/>
        <v>241.45999999999998</v>
      </c>
      <c r="E3" s="4">
        <f t="shared" si="0"/>
        <v>831.46</v>
      </c>
      <c r="F3" s="4">
        <f t="shared" si="0"/>
        <v>821.46</v>
      </c>
      <c r="G3" s="4">
        <f t="shared" si="0"/>
        <v>811.46</v>
      </c>
      <c r="H3" s="4">
        <f t="shared" si="0"/>
        <v>1501.46</v>
      </c>
      <c r="I3" s="4">
        <f t="shared" si="0"/>
        <v>1491.46</v>
      </c>
      <c r="J3" s="4">
        <f t="shared" si="0"/>
        <v>1481.46</v>
      </c>
      <c r="K3" s="4">
        <f t="shared" si="0"/>
        <v>1471.46</v>
      </c>
      <c r="L3" s="4">
        <f t="shared" si="0"/>
        <v>1461.46</v>
      </c>
      <c r="M3" s="4">
        <f t="shared" si="0"/>
        <v>1451.46</v>
      </c>
    </row>
    <row r="4" spans="1:18" x14ac:dyDescent="0.3">
      <c r="A4" s="16" t="s">
        <v>19</v>
      </c>
      <c r="B4" s="4"/>
      <c r="C4" s="4"/>
      <c r="D4" s="17">
        <v>600</v>
      </c>
      <c r="E4" s="17"/>
      <c r="F4" s="17"/>
      <c r="G4" s="18"/>
      <c r="H4" s="4"/>
      <c r="I4" s="4"/>
      <c r="J4" s="4"/>
      <c r="K4" s="4"/>
      <c r="L4" s="4"/>
      <c r="M4" s="4"/>
      <c r="N4" s="15"/>
      <c r="O4" s="14"/>
      <c r="P4" s="14"/>
      <c r="Q4" s="14"/>
      <c r="R4" s="14"/>
    </row>
    <row r="5" spans="1:18" x14ac:dyDescent="0.3">
      <c r="A5" s="16" t="s">
        <v>20</v>
      </c>
      <c r="B5" s="4"/>
      <c r="C5" s="4"/>
      <c r="D5" s="17">
        <v>600</v>
      </c>
      <c r="E5" s="17"/>
      <c r="F5" s="17"/>
      <c r="G5" s="17">
        <v>700</v>
      </c>
      <c r="H5" s="4"/>
      <c r="I5" s="4"/>
      <c r="J5" s="4"/>
      <c r="K5" s="4"/>
      <c r="L5" s="4"/>
      <c r="M5" s="4"/>
      <c r="N5" s="15"/>
      <c r="O5" s="14"/>
      <c r="P5" s="14"/>
      <c r="Q5" s="14"/>
      <c r="R5" s="14"/>
    </row>
    <row r="6" spans="1:18" x14ac:dyDescent="0.3">
      <c r="A6" s="1" t="s">
        <v>16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5"/>
      <c r="O6" s="14"/>
      <c r="P6" s="14"/>
      <c r="Q6" s="14"/>
      <c r="R6" s="14"/>
    </row>
    <row r="7" spans="1:18" x14ac:dyDescent="0.3">
      <c r="A7" s="1" t="s">
        <v>23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5"/>
      <c r="O7" s="14"/>
      <c r="P7" s="14"/>
      <c r="Q7" s="14"/>
      <c r="R7" s="14"/>
    </row>
    <row r="8" spans="1:18" x14ac:dyDescent="0.3">
      <c r="A8" s="16" t="s">
        <v>44</v>
      </c>
      <c r="B8" s="4"/>
      <c r="C8" s="4"/>
      <c r="D8" s="17">
        <v>-600</v>
      </c>
      <c r="E8" s="4"/>
      <c r="F8" s="4"/>
      <c r="G8" s="4"/>
      <c r="H8" s="4"/>
      <c r="I8" s="4"/>
      <c r="J8" s="4"/>
      <c r="K8" s="4"/>
      <c r="L8" s="4"/>
      <c r="M8" s="4"/>
      <c r="N8" s="15"/>
      <c r="O8" s="14"/>
      <c r="P8" s="14"/>
      <c r="Q8" s="14"/>
      <c r="R8" s="14"/>
    </row>
    <row r="9" spans="1:18" x14ac:dyDescent="0.3">
      <c r="A9" s="16" t="s">
        <v>44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7">
        <v>-76</v>
      </c>
      <c r="N9" s="15"/>
      <c r="O9" s="14"/>
      <c r="P9" s="14"/>
      <c r="Q9" s="14"/>
      <c r="R9" s="14"/>
    </row>
    <row r="10" spans="1:18" x14ac:dyDescent="0.3">
      <c r="A10" s="16" t="s">
        <v>44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7">
        <v>-1100</v>
      </c>
      <c r="N10" s="15"/>
      <c r="O10" s="14"/>
      <c r="P10" s="14"/>
      <c r="Q10" s="14"/>
      <c r="R10" s="14"/>
    </row>
    <row r="11" spans="1:18" x14ac:dyDescent="0.3">
      <c r="A11" s="1" t="s">
        <v>35</v>
      </c>
      <c r="B11" s="17">
        <v>-10</v>
      </c>
      <c r="C11" s="17">
        <v>-10</v>
      </c>
      <c r="D11" s="17">
        <v>-10</v>
      </c>
      <c r="E11" s="17">
        <v>-10</v>
      </c>
      <c r="F11" s="17">
        <v>-10</v>
      </c>
      <c r="G11" s="17">
        <v>-10</v>
      </c>
      <c r="H11" s="17">
        <v>-10</v>
      </c>
      <c r="I11" s="17">
        <v>-10</v>
      </c>
      <c r="J11" s="17">
        <v>-10</v>
      </c>
      <c r="K11" s="17">
        <v>-10</v>
      </c>
      <c r="L11" s="17">
        <v>-10</v>
      </c>
      <c r="M11" s="17">
        <v>-10</v>
      </c>
      <c r="N11" s="15"/>
      <c r="O11" s="14"/>
      <c r="P11" s="14"/>
      <c r="Q11" s="14"/>
      <c r="R11" s="14"/>
    </row>
    <row r="12" spans="1:18" x14ac:dyDescent="0.3">
      <c r="A12" s="1" t="s">
        <v>12</v>
      </c>
      <c r="B12" s="4">
        <f>SUM(B3:B11)</f>
        <v>251.45999999999998</v>
      </c>
      <c r="C12" s="4">
        <f>SUM(C3:C11)</f>
        <v>241.45999999999998</v>
      </c>
      <c r="D12" s="4">
        <f t="shared" ref="D12:M12" si="1">SUM(D3:D11)</f>
        <v>831.46</v>
      </c>
      <c r="E12" s="4">
        <f t="shared" si="1"/>
        <v>821.46</v>
      </c>
      <c r="F12" s="4">
        <f t="shared" si="1"/>
        <v>811.46</v>
      </c>
      <c r="G12" s="4">
        <f t="shared" si="1"/>
        <v>1501.46</v>
      </c>
      <c r="H12" s="4">
        <f t="shared" si="1"/>
        <v>1491.46</v>
      </c>
      <c r="I12" s="4">
        <f t="shared" si="1"/>
        <v>1481.46</v>
      </c>
      <c r="J12" s="4">
        <f t="shared" si="1"/>
        <v>1471.46</v>
      </c>
      <c r="K12" s="4">
        <f t="shared" si="1"/>
        <v>1461.46</v>
      </c>
      <c r="L12" s="4">
        <f t="shared" si="1"/>
        <v>1451.46</v>
      </c>
      <c r="M12" s="4">
        <f t="shared" si="1"/>
        <v>265.46000000000004</v>
      </c>
      <c r="N12" s="15"/>
      <c r="O12" s="14"/>
      <c r="P12" s="14"/>
      <c r="Q12" s="14"/>
      <c r="R12" s="14"/>
    </row>
    <row r="13" spans="1:18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5"/>
      <c r="O13" s="14"/>
      <c r="P13" s="14"/>
      <c r="Q13" s="14"/>
      <c r="R13" s="14"/>
    </row>
    <row r="14" spans="1:18" x14ac:dyDescent="0.3">
      <c r="A14" s="2" t="s">
        <v>14</v>
      </c>
      <c r="B14" s="4">
        <v>5.01</v>
      </c>
      <c r="C14" s="2">
        <f>B18</f>
        <v>5.01</v>
      </c>
      <c r="D14" s="2">
        <f>C18</f>
        <v>5.01</v>
      </c>
      <c r="E14" s="2">
        <f>D18</f>
        <v>5.01</v>
      </c>
      <c r="F14" s="2">
        <f t="shared" ref="F14:M14" si="2">E18</f>
        <v>5.01</v>
      </c>
      <c r="G14" s="2">
        <f t="shared" si="2"/>
        <v>5.01</v>
      </c>
      <c r="H14" s="2">
        <f t="shared" si="2"/>
        <v>5.01</v>
      </c>
      <c r="I14" s="2">
        <f t="shared" si="2"/>
        <v>5.01</v>
      </c>
      <c r="J14" s="2">
        <f t="shared" si="2"/>
        <v>5.01</v>
      </c>
      <c r="K14" s="2">
        <f t="shared" si="2"/>
        <v>5.01</v>
      </c>
      <c r="L14" s="2">
        <f t="shared" si="2"/>
        <v>5.01</v>
      </c>
      <c r="M14" s="2">
        <f t="shared" si="2"/>
        <v>5.01</v>
      </c>
    </row>
    <row r="15" spans="1:18" x14ac:dyDescent="0.3">
      <c r="A15" s="2" t="s">
        <v>20</v>
      </c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8" x14ac:dyDescent="0.3">
      <c r="A16" s="2" t="s">
        <v>16</v>
      </c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3">
      <c r="A17" s="2" t="s">
        <v>21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3">
      <c r="A18" s="2" t="s">
        <v>12</v>
      </c>
      <c r="B18" s="1">
        <f>SUM(B14:B17)</f>
        <v>5.01</v>
      </c>
      <c r="C18" s="2">
        <f>SUM(C14:C15)</f>
        <v>5.01</v>
      </c>
      <c r="D18" s="2">
        <f t="shared" ref="D18:M18" si="3">SUM(D14:D15)</f>
        <v>5.01</v>
      </c>
      <c r="E18" s="2">
        <f t="shared" si="3"/>
        <v>5.01</v>
      </c>
      <c r="F18" s="2">
        <f t="shared" si="3"/>
        <v>5.01</v>
      </c>
      <c r="G18" s="2">
        <f t="shared" si="3"/>
        <v>5.01</v>
      </c>
      <c r="H18" s="2">
        <f t="shared" si="3"/>
        <v>5.01</v>
      </c>
      <c r="I18" s="2">
        <f t="shared" si="3"/>
        <v>5.01</v>
      </c>
      <c r="J18" s="2">
        <f t="shared" si="3"/>
        <v>5.01</v>
      </c>
      <c r="K18" s="2">
        <f t="shared" si="3"/>
        <v>5.01</v>
      </c>
      <c r="L18" s="2">
        <f t="shared" si="3"/>
        <v>5.01</v>
      </c>
      <c r="M18" s="2">
        <f t="shared" si="3"/>
        <v>5.01</v>
      </c>
    </row>
    <row r="19" spans="1:13" x14ac:dyDescent="0.3">
      <c r="B19" s="5"/>
    </row>
    <row r="20" spans="1:13" x14ac:dyDescent="0.3">
      <c r="A20" t="s">
        <v>50</v>
      </c>
    </row>
  </sheetData>
  <mergeCells count="1">
    <mergeCell ref="A1:M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M20" sqref="M20"/>
    </sheetView>
  </sheetViews>
  <sheetFormatPr defaultRowHeight="14.4" x14ac:dyDescent="0.3"/>
  <cols>
    <col min="1" max="1" width="23.109375" bestFit="1" customWidth="1"/>
    <col min="2" max="2" width="7.6640625" bestFit="1" customWidth="1"/>
    <col min="3" max="3" width="6.6640625" bestFit="1" customWidth="1"/>
    <col min="4" max="4" width="7.109375" bestFit="1" customWidth="1"/>
    <col min="5" max="5" width="10.88671875" bestFit="1" customWidth="1"/>
    <col min="6" max="6" width="8.109375" bestFit="1" customWidth="1"/>
    <col min="7" max="7" width="10.44140625" bestFit="1" customWidth="1"/>
    <col min="8" max="8" width="10.109375" bestFit="1" customWidth="1"/>
  </cols>
  <sheetData>
    <row r="1" spans="1:18" ht="24" thickBot="1" x14ac:dyDescent="0.35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4"/>
      <c r="M1" s="55"/>
    </row>
    <row r="2" spans="1:18" x14ac:dyDescent="0.3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4" t="s">
        <v>5</v>
      </c>
      <c r="H2" s="1" t="s">
        <v>6</v>
      </c>
      <c r="I2" s="1" t="s">
        <v>7</v>
      </c>
      <c r="J2" s="19" t="s">
        <v>8</v>
      </c>
      <c r="K2" s="1" t="s">
        <v>9</v>
      </c>
      <c r="L2" s="28" t="s">
        <v>10</v>
      </c>
      <c r="M2" s="23" t="s">
        <v>11</v>
      </c>
    </row>
    <row r="3" spans="1:18" ht="15" thickBot="1" x14ac:dyDescent="0.35">
      <c r="A3" s="32" t="s">
        <v>13</v>
      </c>
      <c r="B3" s="33">
        <v>209.85</v>
      </c>
      <c r="C3" s="33">
        <f t="shared" ref="C3:M3" si="0">B12</f>
        <v>179.92</v>
      </c>
      <c r="D3" s="33">
        <f t="shared" si="0"/>
        <v>169.92</v>
      </c>
      <c r="E3" s="33">
        <f t="shared" si="0"/>
        <v>816.98</v>
      </c>
      <c r="F3" s="33">
        <f t="shared" si="0"/>
        <v>806.98</v>
      </c>
      <c r="G3" s="33">
        <f t="shared" si="0"/>
        <v>796.98</v>
      </c>
      <c r="H3" s="33">
        <f t="shared" si="0"/>
        <v>1497.46</v>
      </c>
      <c r="I3" s="33">
        <f t="shared" si="0"/>
        <v>1487.46</v>
      </c>
      <c r="J3" s="34">
        <f t="shared" si="0"/>
        <v>1477.46</v>
      </c>
      <c r="K3" s="33">
        <f t="shared" si="0"/>
        <v>1467.46</v>
      </c>
      <c r="L3" s="35">
        <f t="shared" si="0"/>
        <v>1457.46</v>
      </c>
      <c r="M3" s="36">
        <f t="shared" si="0"/>
        <v>1447.46</v>
      </c>
    </row>
    <row r="4" spans="1:18" x14ac:dyDescent="0.3">
      <c r="A4" s="42" t="s">
        <v>19</v>
      </c>
      <c r="B4" s="43"/>
      <c r="C4" s="43"/>
      <c r="D4" s="43">
        <v>657.06</v>
      </c>
      <c r="E4" s="43"/>
      <c r="F4" s="43"/>
      <c r="G4" s="43">
        <v>710.48</v>
      </c>
      <c r="H4" s="43"/>
      <c r="I4" s="43"/>
      <c r="J4" s="44"/>
      <c r="K4" s="43"/>
      <c r="L4" s="45"/>
      <c r="M4" s="46"/>
      <c r="N4" s="15"/>
      <c r="O4" s="14"/>
      <c r="P4" s="14"/>
      <c r="Q4" s="14"/>
      <c r="R4" s="14"/>
    </row>
    <row r="5" spans="1:18" x14ac:dyDescent="0.3">
      <c r="A5" s="47" t="s">
        <v>20</v>
      </c>
      <c r="B5" s="4"/>
      <c r="C5" s="4"/>
      <c r="D5" s="4">
        <v>600</v>
      </c>
      <c r="E5" s="4"/>
      <c r="F5" s="4"/>
      <c r="G5" s="4"/>
      <c r="H5" s="4"/>
      <c r="I5" s="4"/>
      <c r="J5" s="20"/>
      <c r="K5" s="4"/>
      <c r="L5" s="29"/>
      <c r="M5" s="24"/>
      <c r="N5" s="15"/>
      <c r="O5" s="14"/>
      <c r="P5" s="14"/>
      <c r="Q5" s="14"/>
      <c r="R5" s="14"/>
    </row>
    <row r="6" spans="1:18" ht="15" thickBot="1" x14ac:dyDescent="0.35">
      <c r="A6" s="48" t="s">
        <v>16</v>
      </c>
      <c r="B6" s="49"/>
      <c r="C6" s="49"/>
      <c r="D6" s="49"/>
      <c r="E6" s="49"/>
      <c r="F6" s="49"/>
      <c r="G6" s="49"/>
      <c r="H6" s="49"/>
      <c r="I6" s="49"/>
      <c r="J6" s="50"/>
      <c r="K6" s="49"/>
      <c r="L6" s="51"/>
      <c r="M6" s="52"/>
      <c r="N6" s="15"/>
      <c r="O6" s="14"/>
      <c r="P6" s="14"/>
      <c r="Q6" s="14"/>
      <c r="R6" s="14"/>
    </row>
    <row r="7" spans="1:18" x14ac:dyDescent="0.3">
      <c r="A7" s="42" t="s">
        <v>23</v>
      </c>
      <c r="B7" s="43">
        <v>-19.93</v>
      </c>
      <c r="C7" s="43"/>
      <c r="D7" s="43"/>
      <c r="E7" s="43"/>
      <c r="F7" s="43"/>
      <c r="G7" s="43"/>
      <c r="H7" s="43"/>
      <c r="I7" s="43"/>
      <c r="J7" s="44"/>
      <c r="K7" s="43"/>
      <c r="L7" s="45"/>
      <c r="M7" s="46"/>
      <c r="N7" s="15"/>
      <c r="O7" s="14"/>
      <c r="P7" s="14"/>
      <c r="Q7" s="14"/>
      <c r="R7" s="14"/>
    </row>
    <row r="8" spans="1:18" x14ac:dyDescent="0.3">
      <c r="A8" s="47" t="s">
        <v>43</v>
      </c>
      <c r="B8" s="4"/>
      <c r="C8" s="4"/>
      <c r="D8" s="4">
        <v>-600</v>
      </c>
      <c r="E8" s="4"/>
      <c r="F8" s="4"/>
      <c r="G8" s="4"/>
      <c r="H8" s="4"/>
      <c r="I8" s="4"/>
      <c r="J8" s="20"/>
      <c r="K8" s="4"/>
      <c r="L8" s="29"/>
      <c r="M8" s="24"/>
      <c r="N8" s="15"/>
      <c r="O8" s="14"/>
      <c r="P8" s="14"/>
      <c r="Q8" s="14"/>
      <c r="R8" s="14"/>
    </row>
    <row r="9" spans="1:18" x14ac:dyDescent="0.3">
      <c r="A9" s="58" t="s">
        <v>51</v>
      </c>
      <c r="B9" s="4"/>
      <c r="C9" s="4"/>
      <c r="D9" s="4"/>
      <c r="E9" s="4"/>
      <c r="F9" s="4"/>
      <c r="G9" s="4"/>
      <c r="H9" s="4"/>
      <c r="I9" s="4"/>
      <c r="J9" s="20"/>
      <c r="K9" s="4"/>
      <c r="L9" s="29"/>
      <c r="M9" s="56">
        <v>-50</v>
      </c>
      <c r="N9" s="15"/>
      <c r="O9" s="14"/>
      <c r="P9" s="14"/>
      <c r="Q9" s="14"/>
      <c r="R9" s="14"/>
    </row>
    <row r="10" spans="1:18" x14ac:dyDescent="0.3">
      <c r="A10" s="58" t="s">
        <v>52</v>
      </c>
      <c r="B10" s="4"/>
      <c r="C10" s="4"/>
      <c r="D10" s="4"/>
      <c r="E10" s="4"/>
      <c r="F10" s="4"/>
      <c r="G10" s="4"/>
      <c r="H10" s="4"/>
      <c r="I10" s="4"/>
      <c r="J10" s="20"/>
      <c r="K10" s="4"/>
      <c r="L10" s="29"/>
      <c r="M10" s="56">
        <v>-76</v>
      </c>
      <c r="N10" s="15"/>
      <c r="O10" s="14"/>
      <c r="P10" s="14"/>
      <c r="Q10" s="14"/>
      <c r="R10" s="14"/>
    </row>
    <row r="11" spans="1:18" ht="15" thickBot="1" x14ac:dyDescent="0.35">
      <c r="A11" s="48" t="s">
        <v>35</v>
      </c>
      <c r="B11" s="49">
        <v>-10</v>
      </c>
      <c r="C11" s="49">
        <v>-10</v>
      </c>
      <c r="D11" s="49">
        <v>-10</v>
      </c>
      <c r="E11" s="49">
        <v>-10</v>
      </c>
      <c r="F11" s="49">
        <v>-10</v>
      </c>
      <c r="G11" s="49">
        <v>-10</v>
      </c>
      <c r="H11" s="49">
        <v>-10</v>
      </c>
      <c r="I11" s="49">
        <v>-10</v>
      </c>
      <c r="J11" s="50">
        <v>-10</v>
      </c>
      <c r="K11" s="49">
        <v>-10</v>
      </c>
      <c r="L11" s="53">
        <v>-10</v>
      </c>
      <c r="M11" s="57">
        <v>-10</v>
      </c>
      <c r="N11" s="15"/>
      <c r="O11" s="14"/>
      <c r="P11" s="14"/>
      <c r="Q11" s="14"/>
      <c r="R11" s="14"/>
    </row>
    <row r="12" spans="1:18" x14ac:dyDescent="0.3">
      <c r="A12" s="37" t="s">
        <v>12</v>
      </c>
      <c r="B12" s="38">
        <f>SUM(B3:B11)</f>
        <v>179.92</v>
      </c>
      <c r="C12" s="38">
        <f>SUM(C3:C11)</f>
        <v>169.92</v>
      </c>
      <c r="D12" s="38">
        <f>SUM(D3:D11)</f>
        <v>816.98</v>
      </c>
      <c r="E12" s="38">
        <f>SUM(E3:E11)</f>
        <v>806.98</v>
      </c>
      <c r="F12" s="38">
        <f>SUM(F3:F11)</f>
        <v>796.98</v>
      </c>
      <c r="G12" s="38">
        <f>SUM(G3:G11)</f>
        <v>1497.46</v>
      </c>
      <c r="H12" s="38">
        <f>SUM(H3:H11)</f>
        <v>1487.46</v>
      </c>
      <c r="I12" s="38">
        <f>SUM(I3:I11)</f>
        <v>1477.46</v>
      </c>
      <c r="J12" s="39">
        <f>SUM(J3:J11)</f>
        <v>1467.46</v>
      </c>
      <c r="K12" s="38">
        <f>SUM(K3:K11)</f>
        <v>1457.46</v>
      </c>
      <c r="L12" s="40">
        <f>SUM(L3:L11)</f>
        <v>1447.46</v>
      </c>
      <c r="M12" s="41">
        <f>SUM(M3:M11)</f>
        <v>1311.46</v>
      </c>
      <c r="N12" s="15"/>
      <c r="O12" s="14"/>
      <c r="P12" s="14"/>
      <c r="Q12" s="14"/>
      <c r="R12" s="14"/>
    </row>
    <row r="13" spans="1:18" x14ac:dyDescent="0.3">
      <c r="A13" s="3"/>
      <c r="B13" s="3"/>
      <c r="C13" s="3"/>
      <c r="D13" s="3"/>
      <c r="E13" s="3"/>
      <c r="F13" s="3"/>
      <c r="G13" s="3"/>
      <c r="H13" s="3"/>
      <c r="I13" s="3"/>
      <c r="J13" s="21"/>
      <c r="K13" s="3"/>
      <c r="L13" s="30"/>
      <c r="M13" s="25"/>
      <c r="N13" s="15"/>
      <c r="O13" s="14"/>
      <c r="P13" s="14"/>
      <c r="Q13" s="14"/>
      <c r="R13" s="14"/>
    </row>
    <row r="14" spans="1:18" x14ac:dyDescent="0.3">
      <c r="A14" s="2" t="s">
        <v>14</v>
      </c>
      <c r="B14" s="4">
        <v>5.01</v>
      </c>
      <c r="C14" s="2">
        <f>B18</f>
        <v>5.01</v>
      </c>
      <c r="D14" s="2">
        <f>C18</f>
        <v>5.01</v>
      </c>
      <c r="E14" s="2">
        <f>D18</f>
        <v>5.01</v>
      </c>
      <c r="F14" s="2">
        <f t="shared" ref="F14:M14" si="1">E18</f>
        <v>5.01</v>
      </c>
      <c r="G14" s="2">
        <f t="shared" si="1"/>
        <v>5.01</v>
      </c>
      <c r="H14" s="2">
        <f t="shared" si="1"/>
        <v>5.01</v>
      </c>
      <c r="I14" s="2">
        <f t="shared" si="1"/>
        <v>5.01</v>
      </c>
      <c r="J14" s="22">
        <f t="shared" si="1"/>
        <v>5.01</v>
      </c>
      <c r="K14" s="2">
        <f t="shared" si="1"/>
        <v>5.01</v>
      </c>
      <c r="L14" s="31">
        <f t="shared" si="1"/>
        <v>5.01</v>
      </c>
      <c r="M14" s="26">
        <f t="shared" si="1"/>
        <v>5.01</v>
      </c>
    </row>
    <row r="15" spans="1:18" x14ac:dyDescent="0.3">
      <c r="A15" s="2" t="s">
        <v>20</v>
      </c>
      <c r="B15" s="1"/>
      <c r="C15" s="2"/>
      <c r="D15" s="2"/>
      <c r="E15" s="2"/>
      <c r="F15" s="2"/>
      <c r="G15" s="2"/>
      <c r="H15" s="2"/>
      <c r="I15" s="2"/>
      <c r="J15" s="22"/>
      <c r="K15" s="2"/>
      <c r="L15" s="31"/>
      <c r="M15" s="26"/>
    </row>
    <row r="16" spans="1:18" x14ac:dyDescent="0.3">
      <c r="A16" s="2" t="s">
        <v>16</v>
      </c>
      <c r="B16" s="1"/>
      <c r="C16" s="2"/>
      <c r="D16" s="2"/>
      <c r="E16" s="2"/>
      <c r="F16" s="2"/>
      <c r="G16" s="2"/>
      <c r="H16" s="2"/>
      <c r="I16" s="2"/>
      <c r="J16" s="22"/>
      <c r="K16" s="2"/>
      <c r="L16" s="31"/>
      <c r="M16" s="26"/>
    </row>
    <row r="17" spans="1:13" x14ac:dyDescent="0.3">
      <c r="A17" s="2" t="s">
        <v>21</v>
      </c>
      <c r="B17" s="4"/>
      <c r="C17" s="2"/>
      <c r="D17" s="2"/>
      <c r="E17" s="2"/>
      <c r="F17" s="2"/>
      <c r="G17" s="2"/>
      <c r="H17" s="2"/>
      <c r="I17" s="2"/>
      <c r="J17" s="22"/>
      <c r="K17" s="2"/>
      <c r="L17" s="31"/>
      <c r="M17" s="26"/>
    </row>
    <row r="18" spans="1:13" ht="15" thickBot="1" x14ac:dyDescent="0.35">
      <c r="A18" s="2" t="s">
        <v>12</v>
      </c>
      <c r="B18" s="1">
        <f>SUM(B14:B17)</f>
        <v>5.01</v>
      </c>
      <c r="C18" s="2">
        <f>SUM(C14:C15)</f>
        <v>5.01</v>
      </c>
      <c r="D18" s="2">
        <f t="shared" ref="D18:E18" si="2">SUM(D14:D15)</f>
        <v>5.01</v>
      </c>
      <c r="E18" s="2">
        <f t="shared" si="2"/>
        <v>5.01</v>
      </c>
      <c r="F18" s="2">
        <f t="shared" ref="F18:M18" si="3">SUM(F14:F15)</f>
        <v>5.01</v>
      </c>
      <c r="G18" s="2">
        <f t="shared" si="3"/>
        <v>5.01</v>
      </c>
      <c r="H18" s="2">
        <f t="shared" si="3"/>
        <v>5.01</v>
      </c>
      <c r="I18" s="2">
        <f t="shared" si="3"/>
        <v>5.01</v>
      </c>
      <c r="J18" s="22">
        <f t="shared" si="3"/>
        <v>5.01</v>
      </c>
      <c r="K18" s="2">
        <f t="shared" si="3"/>
        <v>5.01</v>
      </c>
      <c r="L18" s="31">
        <f t="shared" si="3"/>
        <v>5.01</v>
      </c>
      <c r="M18" s="27">
        <f t="shared" si="3"/>
        <v>5.01</v>
      </c>
    </row>
    <row r="19" spans="1:13" x14ac:dyDescent="0.3">
      <c r="B19" s="5">
        <f>SUM(B18,B3)</f>
        <v>214.85999999999999</v>
      </c>
      <c r="C19">
        <f>SUM(C3,C18)</f>
        <v>184.92999999999998</v>
      </c>
      <c r="D19">
        <f>SUM(D18,D12)</f>
        <v>821.99</v>
      </c>
      <c r="G19">
        <f>SUM(G18,G12)</f>
        <v>1502.47</v>
      </c>
      <c r="H19">
        <f t="shared" ref="H19:J19" si="4">SUM(H18,H12)</f>
        <v>1492.47</v>
      </c>
      <c r="I19">
        <f t="shared" si="4"/>
        <v>1482.47</v>
      </c>
      <c r="J19">
        <f t="shared" si="4"/>
        <v>1472.47</v>
      </c>
      <c r="M19">
        <f>SUM(M12,M18)</f>
        <v>1316.47</v>
      </c>
    </row>
    <row r="20" spans="1:13" x14ac:dyDescent="0.3">
      <c r="A20" t="s">
        <v>50</v>
      </c>
    </row>
  </sheetData>
  <mergeCells count="1">
    <mergeCell ref="A1:M1"/>
  </mergeCells>
  <pageMargins left="0.25" right="0.25" top="0.75" bottom="0.75" header="0.3" footer="0.3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workbookViewId="0">
      <selection activeCell="G8" sqref="G8"/>
    </sheetView>
  </sheetViews>
  <sheetFormatPr defaultRowHeight="14.4" x14ac:dyDescent="0.3"/>
  <cols>
    <col min="1" max="1" width="23.88671875" bestFit="1" customWidth="1"/>
    <col min="5" max="5" width="10.88671875" bestFit="1" customWidth="1"/>
    <col min="7" max="7" width="10.44140625" bestFit="1" customWidth="1"/>
    <col min="8" max="8" width="10.109375" bestFit="1" customWidth="1"/>
  </cols>
  <sheetData>
    <row r="1" spans="1:15" ht="23.4" x14ac:dyDescent="0.3">
      <c r="A1" s="54" t="s">
        <v>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5" x14ac:dyDescent="0.3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4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5" x14ac:dyDescent="0.3">
      <c r="A3" s="1" t="s">
        <v>13</v>
      </c>
      <c r="B3" s="1">
        <v>0</v>
      </c>
      <c r="C3" s="1">
        <v>76.88</v>
      </c>
      <c r="D3" s="1">
        <v>909.21</v>
      </c>
      <c r="E3" s="1">
        <v>1207.26</v>
      </c>
      <c r="F3" s="1">
        <v>1201.31</v>
      </c>
      <c r="G3" s="4">
        <v>1195.3599999999999</v>
      </c>
      <c r="H3" s="1">
        <v>1189.4100000000001</v>
      </c>
      <c r="I3" s="1">
        <v>1183.46</v>
      </c>
      <c r="J3" s="1">
        <v>1177.51</v>
      </c>
      <c r="K3" s="1">
        <v>1171.56</v>
      </c>
      <c r="L3" s="1">
        <v>908.11</v>
      </c>
      <c r="M3" s="1">
        <v>593.74</v>
      </c>
    </row>
    <row r="4" spans="1:15" s="7" customFormat="1" x14ac:dyDescent="0.3">
      <c r="A4" s="6" t="s">
        <v>26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>
        <v>686.2</v>
      </c>
      <c r="N4" s="7">
        <f>SUM(B4:M4)</f>
        <v>686.2</v>
      </c>
    </row>
    <row r="5" spans="1:15" s="7" customFormat="1" x14ac:dyDescent="0.3">
      <c r="A5" s="6" t="s">
        <v>30</v>
      </c>
      <c r="B5" s="6"/>
      <c r="C5" s="6">
        <v>838.28</v>
      </c>
      <c r="D5" s="6">
        <v>400</v>
      </c>
      <c r="E5" s="6"/>
      <c r="F5" s="6"/>
      <c r="G5" s="6"/>
      <c r="H5" s="6"/>
      <c r="I5" s="6"/>
      <c r="J5" s="6"/>
      <c r="K5" s="6"/>
      <c r="L5" s="6"/>
      <c r="M5" s="6"/>
      <c r="N5" s="7">
        <f>SUM(B5:M5)</f>
        <v>1238.28</v>
      </c>
    </row>
    <row r="6" spans="1:15" s="9" customFormat="1" x14ac:dyDescent="0.3">
      <c r="A6" s="8" t="s">
        <v>23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>
        <v>-775</v>
      </c>
      <c r="O6" s="9">
        <f t="shared" ref="O6:O11" si="0">SUM(B6:M6)</f>
        <v>-775</v>
      </c>
    </row>
    <row r="7" spans="1:15" s="9" customFormat="1" x14ac:dyDescent="0.3">
      <c r="A7" s="8" t="s">
        <v>31</v>
      </c>
      <c r="B7" s="8"/>
      <c r="C7" s="8"/>
      <c r="D7" s="8">
        <v>-96</v>
      </c>
      <c r="E7" s="8"/>
      <c r="F7" s="8"/>
      <c r="G7" s="8"/>
      <c r="H7" s="8"/>
      <c r="I7" s="8"/>
      <c r="J7" s="8"/>
      <c r="K7" s="8"/>
      <c r="L7" s="8"/>
      <c r="M7" s="8"/>
      <c r="O7" s="11">
        <f t="shared" si="0"/>
        <v>-96</v>
      </c>
    </row>
    <row r="8" spans="1:15" s="9" customFormat="1" x14ac:dyDescent="0.3">
      <c r="A8" s="8" t="s">
        <v>29</v>
      </c>
      <c r="B8" s="8"/>
      <c r="C8" s="8"/>
      <c r="D8" s="8"/>
      <c r="E8" s="8"/>
      <c r="F8" s="8"/>
      <c r="G8" s="8"/>
      <c r="H8" s="8"/>
      <c r="I8" s="8"/>
      <c r="J8" s="8"/>
      <c r="K8" s="8">
        <v>-257.5</v>
      </c>
      <c r="L8" s="8"/>
      <c r="M8" s="8"/>
      <c r="O8" s="11">
        <f t="shared" si="0"/>
        <v>-257.5</v>
      </c>
    </row>
    <row r="9" spans="1:15" s="9" customFormat="1" x14ac:dyDescent="0.3">
      <c r="A9" s="8" t="s">
        <v>28</v>
      </c>
      <c r="B9" s="8"/>
      <c r="C9" s="8"/>
      <c r="D9" s="8"/>
      <c r="E9" s="8"/>
      <c r="F9" s="8"/>
      <c r="G9" s="8"/>
      <c r="H9" s="8"/>
      <c r="I9" s="8"/>
      <c r="J9" s="8"/>
      <c r="K9" s="8"/>
      <c r="L9" s="8">
        <v>-308.42</v>
      </c>
      <c r="M9" s="8"/>
      <c r="O9" s="11">
        <f t="shared" si="0"/>
        <v>-308.42</v>
      </c>
    </row>
    <row r="10" spans="1:15" s="9" customFormat="1" x14ac:dyDescent="0.3">
      <c r="A10" s="8" t="s">
        <v>24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>
        <v>-90.81</v>
      </c>
      <c r="O10" s="9">
        <f t="shared" si="0"/>
        <v>-90.81</v>
      </c>
    </row>
    <row r="11" spans="1:15" s="9" customFormat="1" x14ac:dyDescent="0.3">
      <c r="A11" s="8" t="s">
        <v>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>
        <v>-64.95</v>
      </c>
      <c r="O11" s="9">
        <f t="shared" si="0"/>
        <v>-64.95</v>
      </c>
    </row>
    <row r="12" spans="1:15" s="7" customFormat="1" x14ac:dyDescent="0.3">
      <c r="A12" s="6" t="s">
        <v>27</v>
      </c>
      <c r="B12" s="6">
        <v>82.83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>
        <v>96.4</v>
      </c>
      <c r="N12" s="6">
        <v>96.4</v>
      </c>
    </row>
    <row r="13" spans="1:15" s="9" customFormat="1" x14ac:dyDescent="0.3">
      <c r="A13" s="8" t="s">
        <v>15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5" s="7" customFormat="1" x14ac:dyDescent="0.3">
      <c r="A14" s="6" t="s">
        <v>16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5" s="9" customFormat="1" x14ac:dyDescent="0.3">
      <c r="A15" s="8" t="s">
        <v>18</v>
      </c>
      <c r="B15" s="8">
        <v>-5.95</v>
      </c>
      <c r="C15" s="8">
        <v>-5.95</v>
      </c>
      <c r="D15" s="8">
        <v>-5.95</v>
      </c>
      <c r="E15" s="8">
        <v>-5.95</v>
      </c>
      <c r="F15" s="8">
        <v>-5.95</v>
      </c>
      <c r="G15" s="8">
        <v>-5.95</v>
      </c>
      <c r="H15" s="8">
        <v>-5.95</v>
      </c>
      <c r="I15" s="8">
        <v>-5.95</v>
      </c>
      <c r="J15" s="8">
        <v>-5.95</v>
      </c>
      <c r="K15" s="8">
        <v>-5.95</v>
      </c>
      <c r="L15" s="8">
        <v>-5.95</v>
      </c>
      <c r="M15" s="8">
        <v>-5.95</v>
      </c>
      <c r="O15" s="11">
        <f>SUM(B15:M15)</f>
        <v>-71.40000000000002</v>
      </c>
    </row>
    <row r="16" spans="1:1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O16">
        <f>SUM(O6:O15)</f>
        <v>-1664.0800000000002</v>
      </c>
    </row>
    <row r="17" spans="1:14" x14ac:dyDescent="0.3">
      <c r="A17" s="1" t="s">
        <v>12</v>
      </c>
      <c r="B17" s="1">
        <f t="shared" ref="B17:J17" si="1">SUM(B3:B16)</f>
        <v>76.88</v>
      </c>
      <c r="C17" s="1">
        <f t="shared" si="1"/>
        <v>909.20999999999992</v>
      </c>
      <c r="D17" s="1">
        <f t="shared" si="1"/>
        <v>1207.26</v>
      </c>
      <c r="E17" s="1">
        <f t="shared" si="1"/>
        <v>1201.31</v>
      </c>
      <c r="F17" s="1">
        <f t="shared" si="1"/>
        <v>1195.3599999999999</v>
      </c>
      <c r="G17" s="1">
        <f t="shared" si="1"/>
        <v>1189.4099999999999</v>
      </c>
      <c r="H17" s="1">
        <f t="shared" si="1"/>
        <v>1183.46</v>
      </c>
      <c r="I17" s="1">
        <f t="shared" si="1"/>
        <v>1177.51</v>
      </c>
      <c r="J17" s="1">
        <f t="shared" si="1"/>
        <v>1171.56</v>
      </c>
      <c r="K17" s="1">
        <f>SUM(K3:K16)</f>
        <v>908.1099999999999</v>
      </c>
      <c r="L17" s="1">
        <f>SUM(L3:L16)</f>
        <v>593.74</v>
      </c>
      <c r="M17" s="1">
        <f>SUM(M3:M16)</f>
        <v>439.63000000000005</v>
      </c>
    </row>
    <row r="18" spans="1:14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4" x14ac:dyDescent="0.3">
      <c r="A19" s="2" t="s">
        <v>14</v>
      </c>
      <c r="B19" s="1">
        <v>151.43</v>
      </c>
      <c r="C19" s="1">
        <v>151.44</v>
      </c>
      <c r="D19" s="1">
        <v>151.44999999999999</v>
      </c>
      <c r="E19" s="1">
        <v>151.46</v>
      </c>
      <c r="F19" s="1">
        <v>151.47</v>
      </c>
      <c r="G19" s="1">
        <v>151.47999999999999</v>
      </c>
      <c r="H19" s="1">
        <v>151.49</v>
      </c>
      <c r="I19" s="1">
        <v>151.5</v>
      </c>
      <c r="J19" s="1">
        <v>151.51</v>
      </c>
      <c r="K19" s="1">
        <v>151.52000000000001</v>
      </c>
      <c r="L19" s="1">
        <v>151.53</v>
      </c>
      <c r="M19" s="1">
        <v>151.54</v>
      </c>
    </row>
    <row r="20" spans="1:14" s="7" customFormat="1" x14ac:dyDescent="0.3">
      <c r="A20" s="6" t="s">
        <v>20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7">
        <f>SUM(B20:M20)</f>
        <v>0</v>
      </c>
    </row>
    <row r="21" spans="1:14" s="7" customFormat="1" x14ac:dyDescent="0.3">
      <c r="A21" s="6" t="s">
        <v>16</v>
      </c>
      <c r="B21" s="6">
        <v>0.01</v>
      </c>
      <c r="C21" s="6">
        <v>0.01</v>
      </c>
      <c r="D21" s="6">
        <v>0.01</v>
      </c>
      <c r="E21" s="6">
        <v>0.01</v>
      </c>
      <c r="F21" s="6">
        <v>0.01</v>
      </c>
      <c r="G21" s="6">
        <v>0.01</v>
      </c>
      <c r="H21" s="6">
        <v>0.01</v>
      </c>
      <c r="I21" s="6">
        <v>0.01</v>
      </c>
      <c r="J21" s="6">
        <v>0.01</v>
      </c>
      <c r="K21" s="6">
        <v>0.01</v>
      </c>
      <c r="L21" s="6">
        <v>0.01</v>
      </c>
      <c r="M21" s="6">
        <v>0.01</v>
      </c>
      <c r="N21" s="7">
        <f>SUM(B21:M21)</f>
        <v>0.11999999999999998</v>
      </c>
    </row>
    <row r="22" spans="1:14" x14ac:dyDescent="0.3">
      <c r="A22" s="2" t="s">
        <v>12</v>
      </c>
      <c r="B22" s="1">
        <f t="shared" ref="B22:H22" si="2">SUM(B19:B21)</f>
        <v>151.44</v>
      </c>
      <c r="C22" s="1">
        <f t="shared" si="2"/>
        <v>151.44999999999999</v>
      </c>
      <c r="D22" s="1">
        <f t="shared" si="2"/>
        <v>151.45999999999998</v>
      </c>
      <c r="E22" s="1">
        <f t="shared" si="2"/>
        <v>151.47</v>
      </c>
      <c r="F22" s="1">
        <f t="shared" si="2"/>
        <v>151.47999999999999</v>
      </c>
      <c r="G22" s="1">
        <f t="shared" si="2"/>
        <v>151.48999999999998</v>
      </c>
      <c r="H22" s="1">
        <f t="shared" si="2"/>
        <v>151.5</v>
      </c>
      <c r="I22" s="1">
        <f>SUM(I19:I21)</f>
        <v>151.51</v>
      </c>
      <c r="J22" s="1">
        <f>SUM(J19:J21)</f>
        <v>151.51999999999998</v>
      </c>
      <c r="K22" s="1">
        <f>SUM(K19:K21)</f>
        <v>151.53</v>
      </c>
      <c r="L22" s="1">
        <f>SUM(L19:L21)</f>
        <v>151.54</v>
      </c>
      <c r="M22" s="1">
        <f>SUM(M19:M21)</f>
        <v>151.54999999999998</v>
      </c>
      <c r="N22" s="10">
        <f>SUM(N4:N21)</f>
        <v>2021</v>
      </c>
    </row>
    <row r="23" spans="1:14" x14ac:dyDescent="0.3">
      <c r="M23">
        <f>SUM(M17,M22)</f>
        <v>591.18000000000006</v>
      </c>
    </row>
    <row r="24" spans="1:14" x14ac:dyDescent="0.3">
      <c r="B24">
        <f>SUM(B22,B17)</f>
        <v>228.32</v>
      </c>
    </row>
    <row r="25" spans="1:14" x14ac:dyDescent="0.3">
      <c r="B25">
        <v>5.95</v>
      </c>
    </row>
    <row r="26" spans="1:14" x14ac:dyDescent="0.3">
      <c r="B26">
        <f>SUM(B24:B25)</f>
        <v>234.26999999999998</v>
      </c>
    </row>
  </sheetData>
  <mergeCells count="1">
    <mergeCell ref="A1:M1"/>
  </mergeCells>
  <pageMargins left="0.25" right="0.25" top="0.75" bottom="0.75" header="0.3" footer="0.3"/>
  <pageSetup scale="9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1"/>
  <sheetViews>
    <sheetView workbookViewId="0">
      <selection sqref="A1:M1"/>
    </sheetView>
  </sheetViews>
  <sheetFormatPr defaultRowHeight="14.4" x14ac:dyDescent="0.3"/>
  <cols>
    <col min="1" max="1" width="23.88671875" bestFit="1" customWidth="1"/>
  </cols>
  <sheetData>
    <row r="1" spans="1:13" ht="23.4" x14ac:dyDescent="0.3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x14ac:dyDescent="0.3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4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x14ac:dyDescent="0.3">
      <c r="A3" s="1" t="s">
        <v>13</v>
      </c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3" x14ac:dyDescent="0.3">
      <c r="A4" s="1" t="s">
        <v>26</v>
      </c>
      <c r="B4" s="1"/>
      <c r="C4" s="1"/>
      <c r="D4" s="1"/>
      <c r="E4" s="1"/>
      <c r="F4" s="1"/>
      <c r="G4" s="4"/>
      <c r="H4" s="1"/>
      <c r="I4" s="1"/>
      <c r="J4" s="1"/>
      <c r="K4" s="1"/>
      <c r="L4" s="1">
        <v>750</v>
      </c>
      <c r="M4" s="1"/>
    </row>
    <row r="5" spans="1:13" x14ac:dyDescent="0.3">
      <c r="A5" s="1" t="s">
        <v>30</v>
      </c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x14ac:dyDescent="0.3">
      <c r="A6" s="1" t="s">
        <v>23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spans="1:13" x14ac:dyDescent="0.3">
      <c r="A7" s="1" t="s">
        <v>32</v>
      </c>
      <c r="B7" s="1"/>
      <c r="C7" s="1"/>
      <c r="D7" s="1"/>
      <c r="E7" s="1"/>
      <c r="F7" s="1"/>
      <c r="G7" s="4"/>
      <c r="H7" s="1"/>
      <c r="I7" s="1"/>
      <c r="J7" s="1"/>
      <c r="K7" s="1"/>
      <c r="L7" s="1"/>
      <c r="M7" s="1">
        <v>-87.19</v>
      </c>
    </row>
    <row r="8" spans="1:13" x14ac:dyDescent="0.3">
      <c r="A8" s="1" t="s">
        <v>33</v>
      </c>
      <c r="B8" s="1"/>
      <c r="C8" s="1"/>
      <c r="D8" s="1"/>
      <c r="E8" s="1"/>
      <c r="F8" s="1"/>
      <c r="G8" s="4"/>
      <c r="H8" s="1"/>
      <c r="I8" s="1"/>
      <c r="J8" s="1"/>
      <c r="K8" s="1"/>
      <c r="L8" s="1"/>
      <c r="M8" s="1">
        <v>-1000</v>
      </c>
    </row>
    <row r="9" spans="1:13" x14ac:dyDescent="0.3">
      <c r="A9" s="1" t="s">
        <v>34</v>
      </c>
      <c r="B9" s="1"/>
      <c r="C9" s="1"/>
      <c r="D9" s="1"/>
      <c r="E9" s="1"/>
      <c r="F9" s="1"/>
      <c r="G9" s="4"/>
      <c r="H9" s="1"/>
      <c r="I9" s="1"/>
      <c r="J9" s="1"/>
      <c r="K9" s="1"/>
      <c r="L9" s="1"/>
      <c r="M9" s="1">
        <v>-87.19</v>
      </c>
    </row>
    <row r="10" spans="1:13" x14ac:dyDescent="0.3">
      <c r="A10" s="1"/>
      <c r="B10" s="1"/>
      <c r="C10" s="1"/>
      <c r="D10" s="1"/>
      <c r="E10" s="1"/>
      <c r="F10" s="1"/>
      <c r="G10" s="4"/>
      <c r="H10" s="1"/>
      <c r="I10" s="1"/>
      <c r="J10" s="1"/>
      <c r="K10" s="1"/>
      <c r="L10" s="1"/>
      <c r="M10" s="1">
        <v>-785</v>
      </c>
    </row>
    <row r="11" spans="1:13" x14ac:dyDescent="0.3">
      <c r="A11" s="1" t="s">
        <v>27</v>
      </c>
      <c r="B11" s="1"/>
      <c r="C11" s="1"/>
      <c r="D11" s="1"/>
      <c r="E11" s="1"/>
      <c r="F11" s="1"/>
      <c r="G11" s="4"/>
      <c r="H11" s="1"/>
      <c r="I11" s="1"/>
      <c r="J11" s="1"/>
      <c r="K11" s="1"/>
      <c r="L11" s="1"/>
      <c r="M11" s="1"/>
    </row>
    <row r="12" spans="1:13" x14ac:dyDescent="0.3">
      <c r="A12" s="1" t="s">
        <v>15</v>
      </c>
      <c r="B12" s="1"/>
      <c r="C12" s="1"/>
      <c r="D12" s="1"/>
      <c r="E12" s="1"/>
      <c r="F12" s="1"/>
      <c r="G12" s="4"/>
      <c r="H12" s="1"/>
      <c r="I12" s="1"/>
      <c r="J12" s="1"/>
      <c r="K12" s="1"/>
      <c r="L12" s="1"/>
      <c r="M12" s="1"/>
    </row>
    <row r="13" spans="1:13" x14ac:dyDescent="0.3">
      <c r="A13" s="1" t="s">
        <v>16</v>
      </c>
      <c r="B13" s="1"/>
      <c r="C13" s="1"/>
      <c r="D13" s="1"/>
      <c r="E13" s="1"/>
      <c r="F13" s="1"/>
      <c r="G13" s="4"/>
      <c r="H13" s="1"/>
      <c r="I13" s="1"/>
      <c r="J13" s="1"/>
      <c r="K13" s="1"/>
      <c r="L13" s="1"/>
      <c r="M13" s="1"/>
    </row>
    <row r="14" spans="1:13" x14ac:dyDescent="0.3">
      <c r="A14" s="4" t="s">
        <v>18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3">
      <c r="A16" s="1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3">
      <c r="A18" s="2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3">
      <c r="A19" s="2" t="s">
        <v>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3">
      <c r="A20" s="2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3">
      <c r="A21" s="2" t="s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1">
    <mergeCell ref="A1:M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5"/>
  <sheetViews>
    <sheetView workbookViewId="0">
      <selection sqref="A1:M1"/>
    </sheetView>
  </sheetViews>
  <sheetFormatPr defaultRowHeight="14.4" x14ac:dyDescent="0.3"/>
  <cols>
    <col min="1" max="1" width="33.33203125" bestFit="1" customWidth="1"/>
    <col min="2" max="2" width="7.6640625" bestFit="1" customWidth="1"/>
    <col min="3" max="3" width="6.6640625" bestFit="1" customWidth="1"/>
    <col min="4" max="4" width="7.109375" bestFit="1" customWidth="1"/>
    <col min="5" max="5" width="10.88671875" bestFit="1" customWidth="1"/>
    <col min="6" max="6" width="8.109375" bestFit="1" customWidth="1"/>
    <col min="7" max="7" width="10.44140625" bestFit="1" customWidth="1"/>
    <col min="8" max="8" width="10.109375" bestFit="1" customWidth="1"/>
  </cols>
  <sheetData>
    <row r="1" spans="1:18" ht="23.4" x14ac:dyDescent="0.3">
      <c r="A1" s="54" t="s">
        <v>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8" x14ac:dyDescent="0.3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4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8" x14ac:dyDescent="0.3">
      <c r="A3" s="1" t="s">
        <v>13</v>
      </c>
      <c r="B3" s="13">
        <v>439.63</v>
      </c>
      <c r="C3" s="1">
        <v>-47.77</v>
      </c>
      <c r="D3" s="1">
        <v>326.79000000000002</v>
      </c>
      <c r="E3" s="1">
        <v>318.87</v>
      </c>
      <c r="F3" s="1">
        <v>310.95</v>
      </c>
      <c r="G3" s="4">
        <v>303.02999999999997</v>
      </c>
      <c r="H3" s="1">
        <v>295.10000000000002</v>
      </c>
      <c r="I3" s="1">
        <v>287.18</v>
      </c>
      <c r="J3" s="1">
        <v>279.25</v>
      </c>
      <c r="K3" s="1">
        <v>277.27</v>
      </c>
      <c r="L3" s="1">
        <v>319</v>
      </c>
      <c r="M3" s="1">
        <v>977.66</v>
      </c>
    </row>
    <row r="4" spans="1:18" x14ac:dyDescent="0.3">
      <c r="A4" s="1" t="s">
        <v>19</v>
      </c>
      <c r="B4" s="13">
        <v>146.55000000000001</v>
      </c>
      <c r="C4" s="13">
        <v>382.5</v>
      </c>
      <c r="D4" s="1">
        <v>0</v>
      </c>
      <c r="E4" s="1">
        <v>0</v>
      </c>
      <c r="F4" s="1">
        <v>0</v>
      </c>
      <c r="G4" s="4">
        <v>0</v>
      </c>
      <c r="H4" s="1">
        <v>0</v>
      </c>
      <c r="I4" s="1">
        <v>0</v>
      </c>
      <c r="J4" s="1">
        <v>0</v>
      </c>
      <c r="K4" s="1">
        <v>0</v>
      </c>
      <c r="L4" s="13">
        <v>668.66</v>
      </c>
      <c r="M4" s="1">
        <v>0</v>
      </c>
    </row>
    <row r="5" spans="1:18" x14ac:dyDescent="0.3">
      <c r="A5" s="1" t="s">
        <v>15</v>
      </c>
      <c r="B5" s="6"/>
      <c r="C5" s="6">
        <v>-2</v>
      </c>
      <c r="D5" s="6">
        <v>-2</v>
      </c>
      <c r="E5" s="6">
        <v>-2</v>
      </c>
      <c r="F5" s="6">
        <v>-2</v>
      </c>
      <c r="G5" s="6">
        <v>-2</v>
      </c>
      <c r="H5" s="6">
        <v>-2</v>
      </c>
      <c r="I5" s="6">
        <v>-2</v>
      </c>
      <c r="J5" s="6">
        <v>-2</v>
      </c>
      <c r="K5" s="6"/>
      <c r="L5" s="6"/>
      <c r="M5" s="6"/>
      <c r="N5" s="7">
        <f>SUM(B5:M5)</f>
        <v>-16</v>
      </c>
    </row>
    <row r="6" spans="1:18" x14ac:dyDescent="0.3">
      <c r="A6" s="1" t="s">
        <v>16</v>
      </c>
      <c r="B6" s="6"/>
      <c r="C6" s="6">
        <v>0.01</v>
      </c>
      <c r="D6" s="6">
        <v>0.03</v>
      </c>
      <c r="E6" s="6">
        <v>0.03</v>
      </c>
      <c r="F6" s="6">
        <v>0.03</v>
      </c>
      <c r="G6" s="6">
        <v>0.02</v>
      </c>
      <c r="H6" s="6">
        <v>0.03</v>
      </c>
      <c r="I6" s="6">
        <v>0.02</v>
      </c>
      <c r="J6" s="6">
        <v>0.02</v>
      </c>
      <c r="K6" s="6">
        <v>0.03</v>
      </c>
      <c r="L6" s="6"/>
      <c r="M6" s="6"/>
      <c r="N6" s="12">
        <f>SUM(B6:M6)</f>
        <v>0.22</v>
      </c>
    </row>
    <row r="7" spans="1:18" s="5" customFormat="1" x14ac:dyDescent="0.3">
      <c r="A7" s="4" t="s">
        <v>18</v>
      </c>
      <c r="B7" s="6">
        <v>-5.95</v>
      </c>
      <c r="C7" s="6">
        <v>-5.95</v>
      </c>
      <c r="D7" s="6">
        <v>-5.95</v>
      </c>
      <c r="E7" s="6">
        <v>-5.95</v>
      </c>
      <c r="F7" s="6">
        <v>-5.95</v>
      </c>
      <c r="G7" s="6">
        <v>-5.95</v>
      </c>
      <c r="H7" s="6">
        <v>-5.95</v>
      </c>
      <c r="I7" s="6">
        <v>-5.95</v>
      </c>
      <c r="J7" s="6"/>
      <c r="K7" s="6"/>
      <c r="L7" s="6"/>
      <c r="M7" s="6"/>
      <c r="N7" s="6">
        <f>SUM(B7:M7)</f>
        <v>-47.600000000000009</v>
      </c>
      <c r="O7" s="6">
        <v>-32</v>
      </c>
      <c r="P7" s="6">
        <v>-30</v>
      </c>
      <c r="Q7" s="6">
        <v>-16</v>
      </c>
      <c r="R7" s="13">
        <f>SUM(N7:Q7)</f>
        <v>-125.60000000000001</v>
      </c>
    </row>
    <row r="8" spans="1:18" x14ac:dyDescent="0.3">
      <c r="A8" s="1" t="s">
        <v>41</v>
      </c>
      <c r="B8" s="6">
        <v>-96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8" x14ac:dyDescent="0.3">
      <c r="A9" s="1" t="s">
        <v>42</v>
      </c>
      <c r="B9" s="6">
        <v>-500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8" x14ac:dyDescent="0.3">
      <c r="A10" s="1" t="s">
        <v>21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6">
        <v>-525</v>
      </c>
      <c r="N10" s="7">
        <v>525</v>
      </c>
      <c r="O10" s="7">
        <v>500</v>
      </c>
      <c r="P10" s="12">
        <f>SUM(N10:O10)</f>
        <v>1025</v>
      </c>
    </row>
    <row r="11" spans="1:18" x14ac:dyDescent="0.3">
      <c r="A11" s="1" t="s">
        <v>38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6">
        <v>-85.59</v>
      </c>
    </row>
    <row r="12" spans="1:18" x14ac:dyDescent="0.3">
      <c r="A12" s="1" t="s">
        <v>39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6">
        <v>-71.22</v>
      </c>
      <c r="N12" s="12">
        <f>SUM(M11:M12)</f>
        <v>-156.81</v>
      </c>
      <c r="O12" s="13">
        <f>SUM(M10:M12)</f>
        <v>-681.81000000000006</v>
      </c>
      <c r="P12">
        <v>-19.93</v>
      </c>
      <c r="Q12">
        <f>SUM(O12:P12)</f>
        <v>-701.74</v>
      </c>
    </row>
    <row r="13" spans="1:18" x14ac:dyDescent="0.3">
      <c r="A13" s="1" t="s">
        <v>40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6">
        <v>-76</v>
      </c>
    </row>
    <row r="14" spans="1:18" x14ac:dyDescent="0.3">
      <c r="A14" s="1" t="s">
        <v>36</v>
      </c>
      <c r="B14" s="1"/>
      <c r="C14" s="1"/>
      <c r="D14" s="1"/>
      <c r="E14" s="1"/>
      <c r="F14" s="1"/>
      <c r="G14" s="1"/>
      <c r="H14" s="1"/>
      <c r="I14" s="1"/>
      <c r="J14" s="1"/>
      <c r="K14" s="6">
        <v>35.700000000000003</v>
      </c>
      <c r="L14" s="1"/>
      <c r="M14" s="1"/>
      <c r="O14" s="7">
        <v>35.700000000000003</v>
      </c>
      <c r="P14" s="7">
        <v>16</v>
      </c>
      <c r="Q14" s="12">
        <f>SUM(O14:P14)</f>
        <v>51.7</v>
      </c>
    </row>
    <row r="15" spans="1:18" x14ac:dyDescent="0.3">
      <c r="A15" s="1" t="s">
        <v>37</v>
      </c>
      <c r="B15" s="1"/>
      <c r="C15" s="1"/>
      <c r="D15" s="1"/>
      <c r="E15" s="1"/>
      <c r="F15" s="1"/>
      <c r="G15" s="1"/>
      <c r="H15" s="1"/>
      <c r="I15" s="1"/>
      <c r="J15" s="1"/>
      <c r="K15" s="6">
        <v>16</v>
      </c>
      <c r="L15" s="1"/>
      <c r="M15" s="1"/>
    </row>
    <row r="16" spans="1:18" x14ac:dyDescent="0.3">
      <c r="A16" s="1" t="s">
        <v>22</v>
      </c>
      <c r="B16" s="6">
        <v>-32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8" x14ac:dyDescent="0.3">
      <c r="A17" s="1" t="s">
        <v>35</v>
      </c>
      <c r="B17" s="1"/>
      <c r="C17" s="1"/>
      <c r="D17" s="1"/>
      <c r="E17" s="1"/>
      <c r="F17" s="1"/>
      <c r="G17" s="1"/>
      <c r="H17" s="1"/>
      <c r="I17" s="1"/>
      <c r="J17" s="1"/>
      <c r="K17" s="6">
        <v>-10</v>
      </c>
      <c r="L17" s="6">
        <v>-10</v>
      </c>
      <c r="M17" s="6">
        <v>-10</v>
      </c>
      <c r="N17" s="7">
        <f>SUM(K17:M17)</f>
        <v>-30</v>
      </c>
      <c r="P17" s="7">
        <v>76</v>
      </c>
      <c r="Q17" s="7">
        <v>96</v>
      </c>
      <c r="R17" s="12">
        <f>SUM(P17:Q17)</f>
        <v>172</v>
      </c>
    </row>
    <row r="18" spans="1:18" x14ac:dyDescent="0.3">
      <c r="A18" s="1" t="s">
        <v>12</v>
      </c>
      <c r="B18" s="1">
        <f>SUM(B3:B16)</f>
        <v>-47.769999999999982</v>
      </c>
      <c r="C18" s="1">
        <f t="shared" ref="C18:J18" si="0">SUM(C3:C7)</f>
        <v>326.79000000000002</v>
      </c>
      <c r="D18" s="1">
        <f t="shared" si="0"/>
        <v>318.87</v>
      </c>
      <c r="E18" s="1">
        <f t="shared" si="0"/>
        <v>310.95</v>
      </c>
      <c r="F18" s="1">
        <f t="shared" si="0"/>
        <v>303.02999999999997</v>
      </c>
      <c r="G18" s="1">
        <f t="shared" si="0"/>
        <v>295.09999999999997</v>
      </c>
      <c r="H18" s="1">
        <f t="shared" si="0"/>
        <v>287.18</v>
      </c>
      <c r="I18" s="1">
        <f t="shared" si="0"/>
        <v>279.25</v>
      </c>
      <c r="J18" s="1">
        <f t="shared" si="0"/>
        <v>277.27</v>
      </c>
      <c r="K18" s="1">
        <f>SUM(K3:K17)</f>
        <v>318.99999999999994</v>
      </c>
      <c r="L18" s="1">
        <f>SUM(L3:L17)</f>
        <v>977.66</v>
      </c>
      <c r="M18" s="1">
        <f>SUM(M3:M17)</f>
        <v>209.84999999999991</v>
      </c>
    </row>
    <row r="19" spans="1:18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P19">
        <v>209.85</v>
      </c>
      <c r="Q19">
        <v>5.01</v>
      </c>
      <c r="R19" s="12">
        <f>SUM(P19:Q19)</f>
        <v>214.85999999999999</v>
      </c>
    </row>
    <row r="20" spans="1:18" x14ac:dyDescent="0.3">
      <c r="A20" s="2" t="s">
        <v>14</v>
      </c>
      <c r="B20" s="13">
        <v>151.55000000000001</v>
      </c>
      <c r="C20" s="2">
        <v>5.01</v>
      </c>
      <c r="D20" s="2">
        <v>5.01</v>
      </c>
      <c r="E20" s="2">
        <v>5.01</v>
      </c>
      <c r="F20" s="2">
        <v>5.01</v>
      </c>
      <c r="G20" s="2">
        <v>5.01</v>
      </c>
      <c r="H20" s="2">
        <v>5.01</v>
      </c>
      <c r="I20" s="2">
        <v>5.01</v>
      </c>
      <c r="J20" s="2">
        <v>5.01</v>
      </c>
      <c r="K20" s="2">
        <v>5.01</v>
      </c>
      <c r="L20" s="2">
        <v>5.01</v>
      </c>
      <c r="M20" s="2">
        <v>5.01</v>
      </c>
    </row>
    <row r="21" spans="1:18" x14ac:dyDescent="0.3">
      <c r="A21" s="2" t="s">
        <v>20</v>
      </c>
      <c r="B21" s="1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</row>
    <row r="22" spans="1:18" x14ac:dyDescent="0.3">
      <c r="A22" s="2" t="s">
        <v>16</v>
      </c>
      <c r="B22" s="1">
        <v>0.01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</row>
    <row r="23" spans="1:18" x14ac:dyDescent="0.3">
      <c r="A23" s="2" t="s">
        <v>21</v>
      </c>
      <c r="B23" s="13">
        <v>-146.55000000000001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</row>
    <row r="24" spans="1:18" x14ac:dyDescent="0.3">
      <c r="A24" s="2" t="s">
        <v>12</v>
      </c>
      <c r="B24" s="1">
        <f>SUM(B20:B23)</f>
        <v>5.0099999999999909</v>
      </c>
      <c r="C24" s="2">
        <f>SUM(C20:C21)</f>
        <v>5.01</v>
      </c>
      <c r="D24" s="2">
        <f t="shared" ref="D24:J24" si="1">SUM(D20:D21)</f>
        <v>5.01</v>
      </c>
      <c r="E24" s="2">
        <f t="shared" si="1"/>
        <v>5.01</v>
      </c>
      <c r="F24" s="2">
        <f t="shared" si="1"/>
        <v>5.01</v>
      </c>
      <c r="G24" s="2">
        <f t="shared" si="1"/>
        <v>5.01</v>
      </c>
      <c r="H24" s="2">
        <f t="shared" si="1"/>
        <v>5.01</v>
      </c>
      <c r="I24" s="2">
        <f t="shared" si="1"/>
        <v>5.01</v>
      </c>
      <c r="J24" s="2">
        <f t="shared" si="1"/>
        <v>5.01</v>
      </c>
      <c r="K24" s="2">
        <f t="shared" ref="K24:M24" si="2">SUM(K20:K21)</f>
        <v>5.01</v>
      </c>
      <c r="L24" s="2">
        <f t="shared" si="2"/>
        <v>5.01</v>
      </c>
      <c r="M24" s="2">
        <f t="shared" si="2"/>
        <v>5.01</v>
      </c>
    </row>
    <row r="25" spans="1:18" x14ac:dyDescent="0.3">
      <c r="B25" s="12">
        <f>SUM(B3,B20)</f>
        <v>591.18000000000006</v>
      </c>
    </row>
  </sheetData>
  <mergeCells count="1">
    <mergeCell ref="A1:M1"/>
  </mergeCells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FY2020</vt:lpstr>
      <vt:lpstr>FY2019</vt:lpstr>
      <vt:lpstr>FY2017</vt:lpstr>
      <vt:lpstr>FY2016</vt:lpstr>
      <vt:lpstr>FY2018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2020-06-08T16:36:52Z</dcterms:modified>
</cp:coreProperties>
</file>