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LocalFiles\Neil's Files\RESPOND TO EMAILS\"/>
    </mc:Choice>
  </mc:AlternateContent>
  <xr:revisionPtr revIDLastSave="0" documentId="13_ncr:1_{F18B7660-AD0C-4B49-9E41-CEDE5C1EFF96}" xr6:coauthVersionLast="45" xr6:coauthVersionMax="45" xr10:uidLastSave="{00000000-0000-0000-0000-000000000000}"/>
  <bookViews>
    <workbookView xWindow="-120" yWindow="-120" windowWidth="29040" windowHeight="15840" tabRatio="888" firstSheet="6" activeTab="14" xr2:uid="{00000000-000D-0000-FFFF-FFFF00000000}"/>
  </bookViews>
  <sheets>
    <sheet name="Summary" sheetId="25" r:id="rId1"/>
    <sheet name="1. Programs" sheetId="33" r:id="rId2"/>
    <sheet name="1A. List of All Activities" sheetId="32" r:id="rId3"/>
    <sheet name="2.Management" sheetId="30" r:id="rId4"/>
    <sheet name="2A. Management Info" sheetId="27" r:id="rId5"/>
    <sheet name="3. Communications" sheetId="18" r:id="rId6"/>
    <sheet name="4. Membership" sheetId="19" r:id="rId7"/>
    <sheet name="5. C&amp;P Development" sheetId="15" r:id="rId8"/>
    <sheet name="6. Young Professionals" sheetId="20" r:id="rId9"/>
    <sheet name="7. Technical Activities" sheetId="11" r:id="rId10"/>
    <sheet name="8. Honors and Awards" sheetId="7" r:id="rId11"/>
    <sheet name="9. Public Policy" sheetId="24" r:id="rId12"/>
    <sheet name="10. Section-Student Partnership" sheetId="22" r:id="rId13"/>
    <sheet name="11. STEM K-12 - Harry Staubs" sheetId="23" r:id="rId14"/>
    <sheet name="Outstanding Activity" sheetId="29" r:id="rId15"/>
  </sheets>
  <definedNames>
    <definedName name="Section">'1. Programs'!$B$4</definedName>
    <definedName name="SectionSize">'1. Programs'!$B$5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29" l="1"/>
  <c r="E151" i="23"/>
  <c r="E132" i="23"/>
  <c r="E113" i="23"/>
  <c r="E94" i="23"/>
  <c r="E76" i="23"/>
  <c r="E56" i="23"/>
  <c r="E44" i="23"/>
  <c r="E37" i="23"/>
  <c r="E36" i="23"/>
  <c r="E35" i="23"/>
  <c r="E34" i="23"/>
  <c r="E31" i="23"/>
  <c r="E30" i="23"/>
  <c r="E29" i="23"/>
  <c r="E28" i="23"/>
  <c r="E27" i="23"/>
  <c r="E24" i="23"/>
  <c r="E23" i="23"/>
  <c r="E22" i="23"/>
  <c r="E21" i="23"/>
  <c r="E17" i="23"/>
  <c r="E16" i="23"/>
  <c r="E1" i="23" s="1"/>
  <c r="D30" i="25" s="1"/>
  <c r="E15" i="23"/>
  <c r="B5" i="23"/>
  <c r="E2" i="23"/>
  <c r="E123" i="22"/>
  <c r="E104" i="22"/>
  <c r="E85" i="22"/>
  <c r="E66" i="22"/>
  <c r="E46" i="22"/>
  <c r="E35" i="22"/>
  <c r="E29" i="22"/>
  <c r="E28" i="22"/>
  <c r="E27" i="22"/>
  <c r="E26" i="22"/>
  <c r="E25" i="22"/>
  <c r="E24" i="22"/>
  <c r="E23" i="22"/>
  <c r="E22" i="22"/>
  <c r="E21" i="22"/>
  <c r="E20" i="22"/>
  <c r="E19" i="22"/>
  <c r="E18" i="22"/>
  <c r="E17" i="22"/>
  <c r="E16" i="22"/>
  <c r="E15" i="22"/>
  <c r="E14" i="22"/>
  <c r="E1" i="22" s="1"/>
  <c r="D29" i="25" s="1"/>
  <c r="E13" i="22"/>
  <c r="B5" i="22"/>
  <c r="E2" i="22"/>
  <c r="E41" i="24"/>
  <c r="E30" i="24"/>
  <c r="E24" i="24"/>
  <c r="E20" i="24"/>
  <c r="E19" i="24"/>
  <c r="E14" i="24"/>
  <c r="E13" i="24"/>
  <c r="E12" i="24"/>
  <c r="E1" i="24" s="1"/>
  <c r="D28" i="25" s="1"/>
  <c r="E11" i="24"/>
  <c r="B5" i="24"/>
  <c r="E2" i="24"/>
  <c r="E60" i="7"/>
  <c r="E49" i="7"/>
  <c r="E43" i="7"/>
  <c r="E42" i="7"/>
  <c r="E41" i="7"/>
  <c r="E40" i="7"/>
  <c r="E39" i="7"/>
  <c r="E35" i="7"/>
  <c r="E34" i="7"/>
  <c r="E33" i="7"/>
  <c r="E32" i="7"/>
  <c r="E31" i="7"/>
  <c r="E30" i="7"/>
  <c r="E29" i="7"/>
  <c r="E28" i="7"/>
  <c r="E27" i="7"/>
  <c r="E23" i="7"/>
  <c r="E22" i="7"/>
  <c r="E21" i="7"/>
  <c r="E20" i="7"/>
  <c r="E19" i="7"/>
  <c r="E15" i="7"/>
  <c r="E14" i="7"/>
  <c r="E13" i="7"/>
  <c r="E12" i="7"/>
  <c r="E1" i="7" s="1"/>
  <c r="D27" i="25" s="1"/>
  <c r="E11" i="7"/>
  <c r="B5" i="7"/>
  <c r="E2" i="7"/>
  <c r="E49" i="11"/>
  <c r="E38" i="11"/>
  <c r="E31" i="11"/>
  <c r="E30" i="11"/>
  <c r="E29" i="11"/>
  <c r="E28" i="11"/>
  <c r="E24" i="11"/>
  <c r="E23" i="11"/>
  <c r="E19" i="11"/>
  <c r="E18" i="11"/>
  <c r="E17" i="11"/>
  <c r="E16" i="11"/>
  <c r="E15" i="11"/>
  <c r="E14" i="11"/>
  <c r="E13" i="11"/>
  <c r="E12" i="11"/>
  <c r="E11" i="11"/>
  <c r="E1" i="11" s="1"/>
  <c r="D26" i="25" s="1"/>
  <c r="B5" i="11"/>
  <c r="E2" i="11"/>
  <c r="E47" i="20"/>
  <c r="E36" i="20"/>
  <c r="E30" i="20"/>
  <c r="E29" i="20"/>
  <c r="E28" i="20"/>
  <c r="E27" i="20"/>
  <c r="E26" i="20"/>
  <c r="E22" i="20"/>
  <c r="E21" i="20"/>
  <c r="E20" i="20"/>
  <c r="E19" i="20"/>
  <c r="E18" i="20"/>
  <c r="E14" i="20"/>
  <c r="E13" i="20"/>
  <c r="E12" i="20"/>
  <c r="E11" i="20"/>
  <c r="B5" i="20"/>
  <c r="E2" i="20"/>
  <c r="E1" i="20"/>
  <c r="D25" i="25" s="1"/>
  <c r="E61" i="15"/>
  <c r="E50" i="15"/>
  <c r="E44" i="15"/>
  <c r="E37" i="15"/>
  <c r="E32" i="15"/>
  <c r="E31" i="15"/>
  <c r="E26" i="15"/>
  <c r="E25" i="15"/>
  <c r="E1" i="15" s="1"/>
  <c r="D24" i="25" s="1"/>
  <c r="E12" i="15"/>
  <c r="E11" i="15"/>
  <c r="B5" i="15"/>
  <c r="B4" i="15"/>
  <c r="E2" i="15"/>
  <c r="E46" i="19"/>
  <c r="E35" i="19"/>
  <c r="E29" i="19"/>
  <c r="E28" i="19"/>
  <c r="E27" i="19"/>
  <c r="E26" i="19"/>
  <c r="E25" i="19"/>
  <c r="E24" i="19"/>
  <c r="E23" i="19"/>
  <c r="E22" i="19"/>
  <c r="E18" i="19"/>
  <c r="E17" i="19"/>
  <c r="E16" i="19"/>
  <c r="E15" i="19"/>
  <c r="E14" i="19"/>
  <c r="E13" i="19"/>
  <c r="E12" i="19"/>
  <c r="E11" i="19"/>
  <c r="B5" i="19"/>
  <c r="E2" i="19"/>
  <c r="E1" i="19"/>
  <c r="D23" i="25" s="1"/>
  <c r="E43" i="18"/>
  <c r="E32" i="18"/>
  <c r="E26" i="18"/>
  <c r="E25" i="18"/>
  <c r="E24" i="18"/>
  <c r="E23" i="18"/>
  <c r="E19" i="18"/>
  <c r="E18" i="18"/>
  <c r="E17" i="18"/>
  <c r="E13" i="18"/>
  <c r="E12" i="18"/>
  <c r="E11" i="18"/>
  <c r="B5" i="18"/>
  <c r="E2" i="18"/>
  <c r="E1" i="18"/>
  <c r="D22" i="25" s="1"/>
  <c r="B1" i="27"/>
  <c r="E68" i="30"/>
  <c r="E53" i="30"/>
  <c r="E47" i="30"/>
  <c r="E46" i="30"/>
  <c r="E45" i="30"/>
  <c r="E44" i="30"/>
  <c r="E43" i="30"/>
  <c r="E39" i="30"/>
  <c r="E38" i="30"/>
  <c r="E37" i="30"/>
  <c r="E36" i="30"/>
  <c r="E35" i="30"/>
  <c r="E34" i="30"/>
  <c r="E30" i="30"/>
  <c r="E29" i="30"/>
  <c r="E28" i="30"/>
  <c r="E27" i="30"/>
  <c r="E26" i="30"/>
  <c r="E25" i="30"/>
  <c r="E24" i="30"/>
  <c r="E23" i="30"/>
  <c r="E19" i="30"/>
  <c r="E18" i="30"/>
  <c r="E17" i="30"/>
  <c r="E16" i="30"/>
  <c r="E15" i="30"/>
  <c r="E14" i="30"/>
  <c r="E13" i="30"/>
  <c r="E12" i="30"/>
  <c r="E1" i="30" s="1"/>
  <c r="D21" i="25" s="1"/>
  <c r="E11" i="30"/>
  <c r="B5" i="30"/>
  <c r="E2" i="30"/>
  <c r="B1" i="32"/>
  <c r="E44" i="33"/>
  <c r="E33" i="33"/>
  <c r="E27" i="33"/>
  <c r="E23" i="33"/>
  <c r="E22" i="33"/>
  <c r="E21" i="33"/>
  <c r="E20" i="33"/>
  <c r="E19" i="33"/>
  <c r="E18" i="33"/>
  <c r="E17" i="33"/>
  <c r="E13" i="33"/>
  <c r="E12" i="33"/>
  <c r="E11" i="33"/>
  <c r="B4" i="33"/>
  <c r="B4" i="7" s="1"/>
  <c r="E2" i="33"/>
  <c r="E1" i="33"/>
  <c r="D20" i="25" s="1"/>
  <c r="D31" i="25" l="1"/>
  <c r="B4" i="24"/>
  <c r="B4" i="23"/>
  <c r="B4" i="18"/>
  <c r="B4" i="19"/>
  <c r="B4" i="20"/>
  <c r="B4" i="11"/>
  <c r="B4" i="22"/>
  <c r="B2" i="29"/>
  <c r="B4" i="30"/>
</calcChain>
</file>

<file path=xl/sharedStrings.xml><?xml version="1.0" encoding="utf-8"?>
<sst xmlns="http://schemas.openxmlformats.org/spreadsheetml/2006/main" count="985" uniqueCount="476">
  <si>
    <t>Start Here!</t>
  </si>
  <si>
    <t>Section:</t>
  </si>
  <si>
    <t>Atlanta</t>
  </si>
  <si>
    <t>Instructions</t>
  </si>
  <si>
    <t>-</t>
  </si>
  <si>
    <t>It is mandatory to fill out Tabs "1. Programs", "1A. List of All Activities", "2. Management" and "2A. Management Info" for CAT 1 Rebate</t>
  </si>
  <si>
    <t>On all tabs, any field that is highlighted in Red must be filled out at a minimum for the tab</t>
  </si>
  <si>
    <t>Any field that is highlighed in Blue should be looked at and entered if the particular item applies</t>
  </si>
  <si>
    <t>Fields highlighted in Orange are for reviewers to enter</t>
  </si>
  <si>
    <t>Fields highlighted in Tan are calculated fields</t>
  </si>
  <si>
    <t>AIAA Outstanding Section Award</t>
  </si>
  <si>
    <t xml:space="preserve">Awarded to the Section with the best overall performance and performance improvements during the previous Section year </t>
  </si>
  <si>
    <t>Categories</t>
  </si>
  <si>
    <t>Points</t>
  </si>
  <si>
    <t>Programs</t>
  </si>
  <si>
    <r>
      <rPr>
        <sz val="11"/>
        <color theme="1"/>
        <rFont val="Calibri"/>
        <charset val="134"/>
        <scheme val="minor"/>
      </rPr>
      <t xml:space="preserve">Mandatory for CAT 1 Rebate along </t>
    </r>
    <r>
      <rPr>
        <b/>
        <u/>
        <sz val="11"/>
        <color theme="1"/>
        <rFont val="Calibri"/>
        <charset val="134"/>
        <scheme val="minor"/>
      </rPr>
      <t>with</t>
    </r>
    <r>
      <rPr>
        <sz val="11"/>
        <color theme="1"/>
        <rFont val="Calibri"/>
        <charset val="134"/>
        <scheme val="minor"/>
      </rPr>
      <t xml:space="preserve"> List of Events (Tab 1A - List of All Activities)</t>
    </r>
  </si>
  <si>
    <t>Management</t>
  </si>
  <si>
    <r>
      <rPr>
        <sz val="11"/>
        <color theme="1"/>
        <rFont val="Calibri"/>
        <charset val="134"/>
        <scheme val="minor"/>
      </rPr>
      <t xml:space="preserve">Mandatory for CAT 1 Rebate along </t>
    </r>
    <r>
      <rPr>
        <b/>
        <u/>
        <sz val="11"/>
        <color theme="1"/>
        <rFont val="Calibri"/>
        <charset val="134"/>
        <scheme val="minor"/>
      </rPr>
      <t>with</t>
    </r>
    <r>
      <rPr>
        <sz val="11"/>
        <color theme="1"/>
        <rFont val="Calibri"/>
        <charset val="134"/>
        <scheme val="minor"/>
      </rPr>
      <t xml:space="preserve"> List of Management (Tab 2A. Management Info)</t>
    </r>
  </si>
  <si>
    <t>Communications</t>
  </si>
  <si>
    <t>Membership</t>
  </si>
  <si>
    <t xml:space="preserve">Award will be combined with points from Honors &amp; Awards </t>
  </si>
  <si>
    <t>C&amp;P Development</t>
  </si>
  <si>
    <t>Young Professionals</t>
  </si>
  <si>
    <t>Technical Activities</t>
  </si>
  <si>
    <t>Honors and Awards</t>
  </si>
  <si>
    <t>Will be combined  with Membership</t>
  </si>
  <si>
    <t>Public Policy</t>
  </si>
  <si>
    <t>Section Students Partnership</t>
  </si>
  <si>
    <t xml:space="preserve">STEM K-12 - Harry Staubs </t>
  </si>
  <si>
    <t>Total</t>
  </si>
  <si>
    <t>AIAA Outstanding Activity Awards</t>
  </si>
  <si>
    <t>Awarded to the most innovative and successful Section activities substantially benefitting the membership</t>
  </si>
  <si>
    <t>The Outstanding  Activity Awards are judged by the Regional Directors</t>
  </si>
  <si>
    <t xml:space="preserve">PROGRAMS </t>
  </si>
  <si>
    <t>Total for Programs</t>
  </si>
  <si>
    <t>Max Available</t>
  </si>
  <si>
    <t>Section Size:</t>
  </si>
  <si>
    <t>Programs Point of Contact (PoC):</t>
  </si>
  <si>
    <t>Bob Greene, Aaron Harcrow</t>
  </si>
  <si>
    <t>Note: If you have photographs you would like to include, please paste them into the "1.A Programs Lists" tab</t>
  </si>
  <si>
    <t xml:space="preserve">Using the Programs list tab (tab 1A), please list the events by line number that correspond to the input. For example, if you had 3 dinner meetings, and you list them in lines 6, 10, and 13 on tab 1a, just put "6, 10, 13" on the ine by the type of event. </t>
  </si>
  <si>
    <t>1. Regular Meetings</t>
  </si>
  <si>
    <t>Input</t>
  </si>
  <si>
    <t>Scoring</t>
  </si>
  <si>
    <t>Number of Dinner Meetings</t>
  </si>
  <si>
    <t>point for each</t>
  </si>
  <si>
    <t>10, 11, 13, 14, 16, 18, 20, 21, 23</t>
  </si>
  <si>
    <t>Number of lunch and learn meetings</t>
  </si>
  <si>
    <t>Number of technical talks</t>
  </si>
  <si>
    <t>2.  Special Events</t>
  </si>
  <si>
    <t>Number of field trips</t>
  </si>
  <si>
    <t>points for each</t>
  </si>
  <si>
    <t>Number of social activities</t>
  </si>
  <si>
    <t>Number of Non Engineering events (financial planning, etc.)</t>
  </si>
  <si>
    <t>Number of “new” activities tried</t>
  </si>
  <si>
    <t>Held an event for Engineers Week</t>
  </si>
  <si>
    <t>Participate as a group in an external event (Sponsored Run / Community Outreach / Science Fair / etc.)</t>
  </si>
  <si>
    <t>Held event targeting special demographic (by location, for retired members, specific professional interest codes, etc)</t>
  </si>
  <si>
    <t>3. Seminars and Symposiums</t>
  </si>
  <si>
    <t>Held a day long (or more) event (seminar/conference/educational/etc.)</t>
  </si>
  <si>
    <t>List Programs (in bullet format) not included above (50 words or less)</t>
  </si>
  <si>
    <t xml:space="preserve"> Reviewer's score</t>
  </si>
  <si>
    <t>11/21/19 - STEM Activity - Spoke to four (4) classes at S.L. Lewis Elementary School Career Day about careers in Aerospace Engineering</t>
  </si>
  <si>
    <t xml:space="preserve">Describe the quality of your Programs in 200 words or less </t>
  </si>
  <si>
    <t>The quality of the Sections programs is of the highest order. Events were well planned, organized and executed.  Advertisements and notices to Members were sent out in a timely manner and attendance was good to excellent. The meeting topics, venues and food offerings were intentionally diverse to attract as many of the demographics as possible. A Lunch&amp;Learn series of events was begun at Delta Air Lines TechOps in order to form a Chapter at TechOps, but COVID-19 suspended this effort. It will resume after COVID-19.</t>
  </si>
  <si>
    <r>
      <rPr>
        <sz val="12"/>
        <rFont val="Calibri (Body)"/>
        <charset val="134"/>
      </rPr>
      <t xml:space="preserve">If you are </t>
    </r>
    <r>
      <rPr>
        <b/>
        <sz val="12"/>
        <rFont val="Calibri (Body)"/>
        <charset val="134"/>
      </rPr>
      <t xml:space="preserve">ONLY </t>
    </r>
    <r>
      <rPr>
        <sz val="12"/>
        <rFont val="Calibri (Body)"/>
        <charset val="134"/>
      </rPr>
      <t>filling out Tabs: 1. Programs, 1A.  Program Lists, 2. Management and 2A. Management Info, please answer the questions below as applicable. If you are filling out the other tabs you do not need to anwer these questions here.</t>
    </r>
  </si>
  <si>
    <t>Briefly describe any support provided to local student branches, including any participation in the Regional Student Conference.</t>
  </si>
  <si>
    <t>Student Branch leaderhip always invited to Section Council meetings to ensure coordination. Section Members provided technical judging of 2020 Region II student conference papers. Attempting to create SB at University of Georgia.</t>
  </si>
  <si>
    <t>Briefly describe any section awards given to members and supporters.</t>
  </si>
  <si>
    <t>Dr. Vijay Goyal, (AIAA  member), is a part time instructor at Kennesaw State, he received the KSU award for 
Outstanding Part-time Teacher for 2020.
Dr. Adeel Khalid's (AIAA member) student, Ryan Foster received the second runner-up award at KSU's 2020 undergraduate research symposium  for his research paper,"Blade Optimization for Ground Level Low Speed Wind Turbines".</t>
  </si>
  <si>
    <t>Does you section have a scholarship fund? If so, describe how funds are raised and awarded.</t>
  </si>
  <si>
    <t>List ALL Programs Held and/or Supported by the Section this past year:</t>
  </si>
  <si>
    <t>Please paste any photographs to the right of the associated event</t>
  </si>
  <si>
    <t>There is no need to provide a photograph per event. Choose 4 or 5 of the best. If you have more photographs that you would like to show, please put them in your section's Engage library and indicate that on this form.</t>
  </si>
  <si>
    <t>Note: Cells look small but are formatted to autofit.</t>
  </si>
  <si>
    <t>Date</t>
  </si>
  <si>
    <t>Event</t>
  </si>
  <si>
    <t>Speaker name or Section members who supported outside event (like airshow) if more than 5, just put number</t>
  </si>
  <si>
    <t>Event Type (Dinner meeting, lunch and learn, field trip, science fair, career fair, air show, etc.)</t>
  </si>
  <si>
    <t>Topic  (could just be specific, like Cybersecurity, for speaker; could be general, like STEM support for a science fair; mentorship, social event, etc.)</t>
  </si>
  <si>
    <t>Attendance Number</t>
  </si>
  <si>
    <t>Focus 
(STEM, YP, General, etc.)</t>
  </si>
  <si>
    <t>Partner Organizations (if applicable)</t>
  </si>
  <si>
    <t>Photographs</t>
  </si>
  <si>
    <t>Council mtg</t>
  </si>
  <si>
    <t>Council mtg.</t>
  </si>
  <si>
    <t>All Hands - everyone in Section invited</t>
  </si>
  <si>
    <t>General</t>
  </si>
  <si>
    <t>Dinner meeting</t>
  </si>
  <si>
    <t>dinner</t>
  </si>
  <si>
    <t>success in STEM leads to success in rocketry teams</t>
  </si>
  <si>
    <t>STEM</t>
  </si>
  <si>
    <t>Creekview HS rocketry teams, Georgia Tech SAC rocketry team, Generation Orbit rocketry staff</t>
  </si>
  <si>
    <t>John Slemp</t>
  </si>
  <si>
    <t>Aviation photography</t>
  </si>
  <si>
    <t>Steve Justice</t>
  </si>
  <si>
    <t>Improving AIAA</t>
  </si>
  <si>
    <t>AIAA</t>
  </si>
  <si>
    <t>Kurt Polzin</t>
  </si>
  <si>
    <t>Region II Director Review</t>
  </si>
  <si>
    <t>Atlanta Section future</t>
  </si>
  <si>
    <t>Lunch &amp; Learn</t>
  </si>
  <si>
    <t>David Piotrowski</t>
  </si>
  <si>
    <t>Snack &amp; Learn</t>
  </si>
  <si>
    <t>Aircraft Health  Mgt. At Delta Air Lines</t>
  </si>
  <si>
    <t xml:space="preserve">Technical , regulatory, </t>
  </si>
  <si>
    <t>Delta Air Lines TechOps</t>
  </si>
  <si>
    <t>Section planning</t>
  </si>
  <si>
    <t>Pat Epps</t>
  </si>
  <si>
    <t>Remove A P-38 From Beneath A Glacier And Make It Airworthy</t>
  </si>
  <si>
    <t>technical</t>
  </si>
  <si>
    <t>Jim Brown</t>
  </si>
  <si>
    <t>Flight test of MiG-21 &amp; MiG-23</t>
  </si>
  <si>
    <t>Canceled b/c COVID-19</t>
  </si>
  <si>
    <t>Dinner Mtg.</t>
  </si>
  <si>
    <t>Michael Smayda</t>
  </si>
  <si>
    <t>Hermeus Hypersonic Passenger Aircraft</t>
  </si>
  <si>
    <t>Cancelled due to Covid-19</t>
  </si>
  <si>
    <t>Council mtg. - Online</t>
  </si>
  <si>
    <t>Council mtg. - Zoom</t>
  </si>
  <si>
    <t>Jim Holkovich</t>
  </si>
  <si>
    <t>Hypersonic Developments</t>
  </si>
  <si>
    <t>SECTION MANAGEMENT</t>
  </si>
  <si>
    <t>Total - Management</t>
  </si>
  <si>
    <t>Section Chair</t>
  </si>
  <si>
    <t>Neil Sutherland</t>
  </si>
  <si>
    <t>1. Participation</t>
  </si>
  <si>
    <t>Representative at Regional Advisory Committee Meetings (RAC)</t>
  </si>
  <si>
    <t xml:space="preserve">each meeting </t>
  </si>
  <si>
    <t>Representative at the Regional Leadership Conference (RLC) or similar leadership training (please specify below)</t>
  </si>
  <si>
    <t>each attendee</t>
  </si>
  <si>
    <t>Representative at Congressional Visits Day (CVD)</t>
  </si>
  <si>
    <t>Held Section Council Meetings</t>
  </si>
  <si>
    <t>Section Council Meeting Attendance (avg)</t>
  </si>
  <si>
    <t>New council member (not previous  participant)</t>
  </si>
  <si>
    <t>each new</t>
  </si>
  <si>
    <t>Attended Institute Webinars (Section Annual Report webinar, Audit/Budget Form Webinar, Engage webinar) - different people might attend each one</t>
  </si>
  <si>
    <t xml:space="preserve">each webinar </t>
  </si>
  <si>
    <t>Section supports members outside main local area</t>
  </si>
  <si>
    <t>each event</t>
  </si>
  <si>
    <t xml:space="preserve">Does the section leadership encourage diversity across as many areas as possible – company type, job function, gender, ethnicity, age? </t>
  </si>
  <si>
    <t>yes</t>
  </si>
  <si>
    <t>points for yes</t>
  </si>
  <si>
    <t xml:space="preserve">2. Using Institute Level Resources </t>
  </si>
  <si>
    <t>Received Section Award Money (Category II)</t>
  </si>
  <si>
    <t xml:space="preserve">each $100 </t>
  </si>
  <si>
    <t>Used Distinguished Lecturer (DL)</t>
  </si>
  <si>
    <t>Requested promotional materials for an event</t>
  </si>
  <si>
    <t>Requested Cat 3 Funds from Regional Director</t>
  </si>
  <si>
    <t>Received Travel Stipend for Regional Leadership Conference (RLC)</t>
  </si>
  <si>
    <t>point for yes</t>
  </si>
  <si>
    <t>Received Travel Stipend for Congressional Visit Day (CVD)</t>
  </si>
  <si>
    <t>Asked AIAA Staff member for help</t>
  </si>
  <si>
    <t>Do you have a fair understanding of the AIAA staff’s job function and who to reach out to for questions besides your staff liaison?</t>
  </si>
  <si>
    <t xml:space="preserve">3. Administration </t>
  </si>
  <si>
    <t>Bylaws are available and up to date</t>
  </si>
  <si>
    <t>Always use current AIAA section roster from My AIAA Roster Report</t>
  </si>
  <si>
    <t>Publish minutes for EVERY council meeting</t>
  </si>
  <si>
    <t>no</t>
  </si>
  <si>
    <t>Annual Report was delivered on time</t>
  </si>
  <si>
    <t>Audit-Budget Report was delivered on time</t>
  </si>
  <si>
    <t>IRS forms have been filed</t>
  </si>
  <si>
    <t xml:space="preserve">4. Financial Accountability </t>
  </si>
  <si>
    <t>Spend at least 50% of yearly money received</t>
  </si>
  <si>
    <t>Received external sponsorship funds</t>
  </si>
  <si>
    <t xml:space="preserve">Have audit-budget COMMITTEE </t>
  </si>
  <si>
    <t xml:space="preserve">Have audit-budget committee with one person not on section council </t>
  </si>
  <si>
    <t>Maintain monthly accounting of finances</t>
  </si>
  <si>
    <t xml:space="preserve">Please describe any challenges or problems that arose during the year (or that are ongoing) and how the section dealt with them. </t>
  </si>
  <si>
    <t>Our main challenge this year was the Coronavirus, which caused us to cancel all in-person events from March through May.  We started using Zoom for Council Meetings in April and then June, and we now have three (3) Virtual Speakers planned for June using Zoom.</t>
  </si>
  <si>
    <t>State the missions and goals of the section, and how it is making a difference. In other words, why should this be an Outstanding Section? (An answer to this question is only required for those applying for the Outstanding Section Award.)</t>
  </si>
  <si>
    <t xml:space="preserve">The mission is to engage AIAA members in technical and social exchange of local and national ideas and knowledge, networking for mutual benefit, encouraging and mentoring students through STEM activities towards careers in aerospace, promoting local aerospace concerns and events, engaging AIAA members who seek personal development and management opportunities beyond what is available at the employer. AIAA Atlanta is doing well towards this mission, but has not yet reached Outstanding status. The section is making a difference as described in the previous response above.  Despite the disruption of Section activities by the COVID-19, planning continued with the Council staying focused on informing the Members of online webinars, short courses and other events and has arranged for online presentations by acclaimed researchers, scientists and flight test in June 2020.
</t>
  </si>
  <si>
    <t xml:space="preserve">Additional Information is requested below: </t>
  </si>
  <si>
    <t>Number</t>
  </si>
  <si>
    <t xml:space="preserve">Estimated membership within one hour of most meetings: </t>
  </si>
  <si>
    <t>Number of Chapters within the section:</t>
  </si>
  <si>
    <t>Chapter Names</t>
  </si>
  <si>
    <t>List current officers here:</t>
  </si>
  <si>
    <t>Position</t>
  </si>
  <si>
    <t>Name</t>
  </si>
  <si>
    <t>Chair</t>
  </si>
  <si>
    <t>Vice Chair</t>
  </si>
  <si>
    <t>Steven Mellard</t>
  </si>
  <si>
    <t>Secretary</t>
  </si>
  <si>
    <t>VACANT</t>
  </si>
  <si>
    <t>Treasurer</t>
  </si>
  <si>
    <t>Neil Hall</t>
  </si>
  <si>
    <t>List any student branches in section:</t>
  </si>
  <si>
    <t>Student Branch</t>
  </si>
  <si>
    <t>Georgia Tech</t>
  </si>
  <si>
    <t>KSU</t>
  </si>
  <si>
    <r>
      <rPr>
        <sz val="11"/>
        <rFont val="Calibri"/>
        <charset val="134"/>
        <scheme val="minor"/>
      </rPr>
      <t xml:space="preserve">Quick financial summary:  Please note, this does </t>
    </r>
    <r>
      <rPr>
        <u/>
        <sz val="11"/>
        <rFont val="Calibri"/>
        <charset val="134"/>
        <scheme val="minor"/>
      </rPr>
      <t>not</t>
    </r>
    <r>
      <rPr>
        <sz val="11"/>
        <rFont val="Calibri"/>
        <charset val="134"/>
        <scheme val="minor"/>
      </rPr>
      <t xml:space="preserve"> satisfy the requirements for an audit/budget report. Each Section is required to fill out the audit/budget report</t>
    </r>
  </si>
  <si>
    <t>Total on hand June 1, 2019</t>
  </si>
  <si>
    <t xml:space="preserve">Income: </t>
  </si>
  <si>
    <t>Expenses:</t>
  </si>
  <si>
    <t>Estimated ending balance May 31, 2020</t>
  </si>
  <si>
    <t xml:space="preserve">COMMUNICATIONS   </t>
  </si>
  <si>
    <t>Total - Comm</t>
  </si>
  <si>
    <t>Communications Point of Contact (PoC):</t>
  </si>
  <si>
    <t>Steven Mellard, Neil Sutherland</t>
  </si>
  <si>
    <t>If providing examples, please place them in a folder on the section Engage site and include a URL here:</t>
  </si>
  <si>
    <t>1. Communicating Within the Section (yes=1; no=0)</t>
  </si>
  <si>
    <t>Communications sent to section members at large</t>
  </si>
  <si>
    <t>each</t>
  </si>
  <si>
    <t>Number of “special” communications sent to the section membership (not announcing an event, such as voting reminders, etc)</t>
  </si>
  <si>
    <t>Create and deliver a regular newsletter (monthly or quarterly)</t>
  </si>
  <si>
    <t>2. Letters to Individuals</t>
  </si>
  <si>
    <t>Sent notes to members that dropped</t>
  </si>
  <si>
    <t>each letter</t>
  </si>
  <si>
    <t xml:space="preserve">Sent letters to members that received membership upgrades </t>
  </si>
  <si>
    <t>Sent letters to members that received national awards</t>
  </si>
  <si>
    <t>3. Communications Outside the Section (yes=1; no=0)</t>
  </si>
  <si>
    <t>Update and maintain section website</t>
  </si>
  <si>
    <t>Update and maintain section facebook site</t>
  </si>
  <si>
    <t>Provide regular tweets about section or institute activities</t>
  </si>
  <si>
    <t>Submitted article (paragraph and picture) for Aerospace America</t>
  </si>
  <si>
    <t xml:space="preserve">List Section Communications activities (in bullet format) not </t>
  </si>
  <si>
    <t>included above (50 words or less)</t>
  </si>
  <si>
    <t>Promoted events in Huntsville Section to Atlanta Members via bulk email notices.</t>
  </si>
  <si>
    <t>Describe the quality of your Section Communications activities</t>
  </si>
  <si>
    <t xml:space="preserve">in 200 words or less </t>
  </si>
  <si>
    <t>MEMBERSHIP</t>
  </si>
  <si>
    <t>Total - Membership</t>
  </si>
  <si>
    <t>Membership Point of Contact (PoC):</t>
  </si>
  <si>
    <t>Aaron Harcrow</t>
  </si>
  <si>
    <t xml:space="preserve">1. Membership Recruitment </t>
  </si>
  <si>
    <t>Section-sponsored membership incentive programs (such as a free dinner meeting if you become a member)</t>
  </si>
  <si>
    <t>points if yes</t>
  </si>
  <si>
    <t>Meetings with a membership desk/display/incentive</t>
  </si>
  <si>
    <t xml:space="preserve">Newsletters with at least two membership articles </t>
  </si>
  <si>
    <t>Permanent (i.e., a banner, tablecloth, etc.) AIAA publicity displays</t>
  </si>
  <si>
    <t>Recruitment postings on social media/website/emails</t>
  </si>
  <si>
    <t xml:space="preserve">each   </t>
  </si>
  <si>
    <t>Targeted recruitment mailings (10 or more people)</t>
  </si>
  <si>
    <t>Applications distributed to candidate members</t>
  </si>
  <si>
    <t>Requested promotional materials from HQ</t>
  </si>
  <si>
    <t>point if yes</t>
  </si>
  <si>
    <t xml:space="preserve">2. Membership Retention </t>
  </si>
  <si>
    <t>Letters/email/voicemail sent to members that dropped</t>
  </si>
  <si>
    <t xml:space="preserve">Meetings with new member introductions </t>
  </si>
  <si>
    <t>Meetings with continuing member recognition</t>
  </si>
  <si>
    <t xml:space="preserve">Educator Associate Members personally invited or signed up </t>
  </si>
  <si>
    <t>Membership retention on social media</t>
  </si>
  <si>
    <t>Retention mailings (10 or more people)</t>
  </si>
  <si>
    <t xml:space="preserve">Number of non-AIAA newsletters with an AIAA feature </t>
  </si>
  <si>
    <t>Months delinquent members were contacted</t>
  </si>
  <si>
    <t xml:space="preserve">List Section Membership activities (in bullet format) not </t>
  </si>
  <si>
    <t xml:space="preserve">Describe the quality of your Section Membership activities in </t>
  </si>
  <si>
    <t xml:space="preserve">200 words or less </t>
  </si>
  <si>
    <t>Quality of Section Membership activities is only fair to middlin. This is because recruitment has very small returns on investment. New Members do not result from local Section activities. New members are gained by attending national conferences or by upgrading to Professional from Student or in order to get academic research published. Once someone has joined through one of these channels, the incentive for AIAA diminishes. What is needed is for AIAA HQ to influence CEO's, Presidents, Deans, other management and executives that AIAA provides a much needed service and opportunities to their staff to be Members. Does HQ have plans to do this? If not, why not? If not, then AIAA membership will be a temporary path for many who only needed it temporarily in the first place!! It is stated that members of volunteer organizations get back in return in proportion to what they contribute. This is true of AIAA Sections. I personally have received great benefit from AIAA Membership because I have contributed much. We need to incentivise volunteerism, package it attractively and give it away freely.</t>
  </si>
  <si>
    <t>CAREER &amp; PROFESSIONAL DEVELOPMENT</t>
  </si>
  <si>
    <t>Total - C&amp;P Dev</t>
  </si>
  <si>
    <t>C&amp;P Dev Point of Contact (PoC):</t>
  </si>
  <si>
    <t>If you have photographs you would like to include, please place them on Tab 1A or in your section's Engage site library.</t>
  </si>
  <si>
    <t xml:space="preserve">Using the Programs list tab (tab 1A), please list the events by line number that correspond to the input. For example, if you had 3 dinner meetings, and you list them in lines 6, 10, and 13 on tab 1a, just put "6, 10, 13" on the line by the type of event. </t>
  </si>
  <si>
    <t>1. C&amp;P Dev Activities</t>
  </si>
  <si>
    <t>Seminars, workshops, forums, panel discussions, lunch-and-learn programs, special celebration activities, symposiums, etc.</t>
  </si>
  <si>
    <t>1st activity</t>
  </si>
  <si>
    <t>additional</t>
  </si>
  <si>
    <r>
      <rPr>
        <i/>
        <sz val="11"/>
        <color theme="1"/>
        <rFont val="Calibri"/>
        <charset val="134"/>
        <scheme val="minor"/>
      </rPr>
      <t xml:space="preserve">C&amp;P Dev topics include: </t>
    </r>
    <r>
      <rPr>
        <sz val="11"/>
        <color theme="1"/>
        <rFont val="Calibri"/>
        <charset val="134"/>
        <scheme val="minor"/>
      </rPr>
      <t>Time Management, Career Transition, Stress Control/Anxiety, Financial Planning Matters, Personal Development, Pension Issues, Employment Outlook, Mentoring, Engineering Registration, Ethics, Pre-retirement/Retirement Planning, Performance Reviews, Staying Fit, Attitude Adjustment, Resume Writing, Interviewing Positively, Going into Business for myself</t>
    </r>
  </si>
  <si>
    <t>2. C&amp;P Dev Publicity</t>
  </si>
  <si>
    <t>Workbooks, newsletters, pamphlets, articles in Section newsletter or other publications pertaining to C&amp;P Dev related topics as noted above.</t>
  </si>
  <si>
    <t>3. Employee Assistance</t>
  </si>
  <si>
    <t>Employment assistance programs relative to job fairs, announcements of job openings, changing careers, relocating, etc.</t>
  </si>
  <si>
    <t>4. Internet Resources</t>
  </si>
  <si>
    <t>Using the Internet as a resource for topics of career related interest as: Continuing Education Resources
Career Placement, Online Consultant Services, Career Search Links, Online Resume Services</t>
  </si>
  <si>
    <t>all activities</t>
  </si>
  <si>
    <t xml:space="preserve">5. Professional Development </t>
  </si>
  <si>
    <t>Short courses, study guides, etc.</t>
  </si>
  <si>
    <t xml:space="preserve">List C&amp;P Dev activities (in bullet format) not included </t>
  </si>
  <si>
    <t>above (50 words or less)</t>
  </si>
  <si>
    <t>The Atlanta Section initiated a Mentor Program for college students interested in aerospace at Georgia Tech and Kennesaw State University.  The program was planned during December and January, and started in Febrary with about 12 Mentors and their 12 Mentees.  Unfortunately, the COVID-19 virus caused students to go home in March, so the program stopped then.</t>
  </si>
  <si>
    <t xml:space="preserve">Describe the quality of your C&amp;P Dev program in 200 </t>
  </si>
  <si>
    <t xml:space="preserve">words or less </t>
  </si>
  <si>
    <t>YOUNG PROFESSIONALS</t>
  </si>
  <si>
    <t>Total - YP</t>
  </si>
  <si>
    <t>Young Professionals (YP) Point of Contact (PoC):</t>
  </si>
  <si>
    <t>Jeremy Young</t>
  </si>
  <si>
    <t>1. Events</t>
  </si>
  <si>
    <t>Number of events where more YPs attended than expected (not including YP-targeted events)</t>
  </si>
  <si>
    <t>Number of targeted YP events</t>
  </si>
  <si>
    <t>Number of outstanding or unique YP events (not included in activities in line 12)</t>
  </si>
  <si>
    <t>COVID-19 disruption</t>
  </si>
  <si>
    <t>Number of section-wide events highlighting YP work or efforts, or featuring YP speakers/presenters (such as a YP conference)</t>
  </si>
  <si>
    <t>2.  Development and Integration</t>
  </si>
  <si>
    <t>Number of section specific development resources available</t>
  </si>
  <si>
    <t>Number of YPs serving on section council or in a leadership role within the section</t>
  </si>
  <si>
    <t>Number of development activities</t>
  </si>
  <si>
    <t xml:space="preserve">Number of events recognizing YPs </t>
  </si>
  <si>
    <t>Number YPs recognized in the past year</t>
  </si>
  <si>
    <t>3. Recruitment and Retention</t>
  </si>
  <si>
    <t>Section actively recruits and retains YP through specific efforts</t>
  </si>
  <si>
    <t xml:space="preserve">Number of YP specific recruitment events </t>
  </si>
  <si>
    <t>More active YPs than last year?</t>
  </si>
  <si>
    <t>Reached out to graduating university students in section (not necessarily in local schools) to remind them of the benefits of professional membership and the Student-to-Professional Upgrade Special Rate</t>
  </si>
  <si>
    <t>Held an event for graduating university seniors with a YP speaker or panel</t>
  </si>
  <si>
    <t xml:space="preserve">List Young Professionals activities (in bullet format) not </t>
  </si>
  <si>
    <t>The points above cover all our YP events.</t>
  </si>
  <si>
    <t xml:space="preserve">Describe the quality of your Young Professionals activities in </t>
  </si>
  <si>
    <t>Our section implemented a new leadership role, the Young Professionals Chair. This was our first year doing this so there were no prior established YP events, ideas, recruitment, etc. I spent most of this AIAA year laying the foundation for this role going forward. This included a lot of conversations with our section YP’s and student members, my YP coworkers, and the Region II YP Deputy Director and recording their input for future YP section chairs. We established a database in coordination with other sections and the Region II YP Deputy Director of YP events that sections have done, details of the events, and how well they worked. As the year went on, we were able to structure our dinner meetings in a way that got a big turnout of YP’s. I finally got a better feel for what our YPs are interested in and began planning and getting quotes for YP specific events including a problem solving and strategizing team building event at Top Golf as well as happy hour socials before COVID-19 shut us down. We’ve developed the groundwork for even better YP recruitment and retainment going forward with YP events ready to be picked up and implemented.</t>
  </si>
  <si>
    <t>TECHNICAL ACTIVITIES</t>
  </si>
  <si>
    <t>Total - TA</t>
  </si>
  <si>
    <t>Technical Activities Point of Contact (PoC):</t>
  </si>
  <si>
    <t xml:space="preserve">1. Section </t>
  </si>
  <si>
    <t>Have Technical Activities Officer</t>
  </si>
  <si>
    <t>Have a Technical Lecture Series</t>
  </si>
  <si>
    <t>Organize and run a Short Course</t>
  </si>
  <si>
    <t>Organize and run a (mini) technical conference</t>
  </si>
  <si>
    <t>Invite a member from a local company of any size to talk about an emerging technology</t>
  </si>
  <si>
    <t>10, 16</t>
  </si>
  <si>
    <t>Invite a CEO or other community industry leader of a small company/subcontractor to present about their company, even if the company is not completely related to aerospace</t>
  </si>
  <si>
    <t>18, 21</t>
  </si>
  <si>
    <t>Organize a field trip to a local company/lab/etc for a tour (does not have to be in your section)</t>
  </si>
  <si>
    <t>Invite a speaker from anywhere to come and talk about current technology or recent lessons learned (not history) (this can be a Distinguished Lecturer but does not have to be)</t>
  </si>
  <si>
    <t>20,23</t>
  </si>
  <si>
    <t>Request Distinguished Lecture funding (If you use a DL event for line 18, do not use it for line 19)</t>
  </si>
  <si>
    <t xml:space="preserve">2. Region </t>
  </si>
  <si>
    <t>Participate in running a Regional Technical Conference</t>
  </si>
  <si>
    <t>Invite your Regional Director or Deputy Directors to speak to the section</t>
  </si>
  <si>
    <t>3. National</t>
  </si>
  <si>
    <t>Promote TC/IOC membership</t>
  </si>
  <si>
    <t>Invite local TC/IOC members to an event showcasing committees to explain their committees’ scopes and activities</t>
  </si>
  <si>
    <t>Invite another Council, Board of Trustees, or Foundation Board of Trustees to speak to the section</t>
  </si>
  <si>
    <t>Invite the AIAA Executive Director to speak to the section (your staff liaison does not count)</t>
  </si>
  <si>
    <t xml:space="preserve">List Section Technical Activities (in bullet format) not included </t>
  </si>
  <si>
    <t xml:space="preserve">Describe the quality of your Section Technical Activities in </t>
  </si>
  <si>
    <t>HONORS AND AWARDS</t>
  </si>
  <si>
    <t>Total - H &amp; A</t>
  </si>
  <si>
    <t>Honors and Awards Point of Contact (PoC):</t>
  </si>
  <si>
    <t>Bob Greene</t>
  </si>
  <si>
    <t>If you have photographs you would like to include, please place them in a clearly marked folder on your section's Engage site.</t>
  </si>
  <si>
    <t>1. Section Awards and Recognition</t>
  </si>
  <si>
    <t>Ref #</t>
  </si>
  <si>
    <t>Have Honors and Awards officer</t>
  </si>
  <si>
    <t>Have member recognition banquet</t>
  </si>
  <si>
    <t>Have member recognition event</t>
  </si>
  <si>
    <t>for each event</t>
  </si>
  <si>
    <t>Section has local awards</t>
  </si>
  <si>
    <t>for each award</t>
  </si>
  <si>
    <t>New section awards this year</t>
  </si>
  <si>
    <t xml:space="preserve">for each   </t>
  </si>
  <si>
    <t xml:space="preserve">2. Membership Upgrades </t>
  </si>
  <si>
    <t>Committee for member upgrades</t>
  </si>
  <si>
    <t>Number of Associated Fellows nominated by Committee</t>
  </si>
  <si>
    <t>Number of Associated Fellows selected by Committee</t>
  </si>
  <si>
    <t>Number of Fellows nominated by Committee</t>
  </si>
  <si>
    <t>Number of Fellows selected by Committee</t>
  </si>
  <si>
    <t xml:space="preserve">3. National Awards </t>
  </si>
  <si>
    <t>Committee for National Awards</t>
  </si>
  <si>
    <t>Engineer of the Year nominated by Committee</t>
  </si>
  <si>
    <t>Engineer of the Year national winner from Committee input</t>
  </si>
  <si>
    <t>Lawrence Sperry Award nominated by Committee</t>
  </si>
  <si>
    <t>Lawrence Sperry Award winner from Committee input</t>
  </si>
  <si>
    <t>Premier Award nominated by Committee</t>
  </si>
  <si>
    <t>Premier Award winner by Committee</t>
  </si>
  <si>
    <t>Other National Awards nominated by Committee</t>
  </si>
  <si>
    <t>Other National Awards winner from Committee input</t>
  </si>
  <si>
    <t>4. Service Recognition</t>
  </si>
  <si>
    <t>Committee to nominate member volunteer service</t>
  </si>
  <si>
    <t>Sustained Service Award nominations by Institute</t>
  </si>
  <si>
    <t>Sustained Service Awards selected and presented by Institute</t>
  </si>
  <si>
    <t>Special Service Citation nominations by Committee</t>
  </si>
  <si>
    <t>Special Service Citations selected and presented by Institute</t>
  </si>
  <si>
    <t xml:space="preserve">List Honors and Awards activities (in bullet format) not </t>
  </si>
  <si>
    <r>
      <t>To Incentivise Members to volunteer to help with Section activities,</t>
    </r>
    <r>
      <rPr>
        <sz val="11"/>
        <color rgb="FF000000"/>
        <rFont val="Calibri"/>
        <charset val="134"/>
      </rPr>
      <t xml:space="preserve">  </t>
    </r>
    <r>
      <rPr>
        <sz val="11"/>
        <color rgb="FF000000"/>
        <rFont val="Calibri"/>
        <charset val="134"/>
      </rPr>
      <t>instituted a Volunteer Of The Year (VOTY) awards program</t>
    </r>
    <r>
      <rPr>
        <sz val="11"/>
        <color rgb="FF000000"/>
        <rFont val="Calibri"/>
        <charset val="134"/>
      </rPr>
      <t xml:space="preserve">
</t>
    </r>
    <r>
      <rPr>
        <sz val="11"/>
        <color rgb="FF000000"/>
        <rFont val="Calibri"/>
        <charset val="134"/>
      </rPr>
      <t>i.Free dinner for each event for which they volunteer</t>
    </r>
    <r>
      <rPr>
        <sz val="11"/>
        <color rgb="FF000000"/>
        <rFont val="Calibri"/>
        <charset val="134"/>
      </rPr>
      <t xml:space="preserve">
</t>
    </r>
    <r>
      <rPr>
        <sz val="11"/>
        <color rgb="FF000000"/>
        <rFont val="Calibri"/>
        <charset val="134"/>
      </rPr>
      <t>ii.Award to Volunteer Of The Year (VOTY) with plaque and $100 gift card, runner-up gets plaque and $50 gift card</t>
    </r>
  </si>
  <si>
    <t xml:space="preserve">Describe the quality of your Honors and Awards activities in </t>
  </si>
  <si>
    <t>Needs improvement. Too much compartmentalization practiced by some members, prevents adequate coordination with all members.</t>
  </si>
  <si>
    <t>PUBLIC POLICY</t>
  </si>
  <si>
    <t>Total - PP</t>
  </si>
  <si>
    <t>Public Policy Point of Contact (PoC):</t>
  </si>
  <si>
    <t>1. Policy Maker Engagement</t>
  </si>
  <si>
    <t>Number of Section Members Participating in CVD</t>
  </si>
  <si>
    <t>points/member</t>
  </si>
  <si>
    <t>CVD Cancelled, but we had several people planning to attend</t>
  </si>
  <si>
    <t>Home District Congressional Member Policy Event(s)</t>
  </si>
  <si>
    <t>points/event</t>
  </si>
  <si>
    <t>State Representation Policy Event(s)</t>
  </si>
  <si>
    <t>State and Congressional Leaders on Section Communications</t>
  </si>
  <si>
    <t>(social media, newsletter, etc.)</t>
  </si>
  <si>
    <t xml:space="preserve">2. Section Member Engagement </t>
  </si>
  <si>
    <t>Member Serving as Public Policy Chair</t>
  </si>
  <si>
    <t>Number of Section Events Related to AIAA Key Issues</t>
  </si>
  <si>
    <t xml:space="preserve">3. Public Policy Committee Engagement </t>
  </si>
  <si>
    <t>Input Provided for Key Issues</t>
  </si>
  <si>
    <t xml:space="preserve">List Public Policy activities (in bullet format) not included </t>
  </si>
  <si>
    <t>Describe impact of your public policy activities on national or</t>
  </si>
  <si>
    <t xml:space="preserve">local positions related to AIAA key issues in 200 words or less </t>
  </si>
  <si>
    <t>SECTION STUDENT BRANCH PARTNERSHIP</t>
  </si>
  <si>
    <t>Total - Students</t>
  </si>
  <si>
    <t>Section Point of Contact (PoC):</t>
  </si>
  <si>
    <t>The Section-Student Branch Partnership Award is to recognize the most effective and innovative collaboration between the Professional Section Members and the Student Branch members.</t>
  </si>
  <si>
    <t>1. Section</t>
  </si>
  <si>
    <t>Have a section scholarship program</t>
  </si>
  <si>
    <t>Have section grants funding for University Students</t>
  </si>
  <si>
    <t>Co-sponsored event(s) with Student Branch(es)</t>
  </si>
  <si>
    <t>Attended Meeting(s) of Student Branch(es)</t>
  </si>
  <si>
    <t>Supported Regional Student Conference</t>
  </si>
  <si>
    <t>Supported Design/Build/Fly team(s)</t>
  </si>
  <si>
    <t>Held event(s) targeting University students</t>
  </si>
  <si>
    <t xml:space="preserve">Mentored a student </t>
  </si>
  <si>
    <t>Provided judges for student events</t>
  </si>
  <si>
    <t>Have a student liaison from student branches</t>
  </si>
  <si>
    <t>Section members supported activities at student branch</t>
  </si>
  <si>
    <t>Students supported section activities</t>
  </si>
  <si>
    <t>Students supported STEM K-12 activities</t>
  </si>
  <si>
    <t>Section and students shared Distinguished Lecturer (DL)</t>
  </si>
  <si>
    <t>Section collaborates with foreign student branch (please contact the Student Branch staff liaison if you are interested in reaching out to a foreign branch)</t>
  </si>
  <si>
    <t>Retirees support student projects; share experience</t>
  </si>
  <si>
    <t>Students demonstrated school projects to section</t>
  </si>
  <si>
    <t xml:space="preserve">List Section Student activities (in bullet format) not included </t>
  </si>
  <si>
    <t>Coordinated AIAA Atlanta Events with Women of Aeronautics and Astronautics (WoAA). 
Emily Glover:  WoAA is a newly formed committee within AIAA in the Aerospace Outreach Group of the IOD Committee.
Contacted Jack Sayers and Jonathan Shoemaker, students at University of Georgia who are Co-Presidents of the Student Aerospace Initiative at UGA and express much excitement at the prospect of transitioning their club into an AIAA Student Branch. The Atlanta Section will provide whatever support and resources that we can to enable this activity. One LARGE issue is recruiting a faculty advisor who is AIAA Member; there used to be one AIAA member in the UGA faculty, but none now.</t>
  </si>
  <si>
    <t xml:space="preserve">Describe the quality of your Section Student activities in </t>
  </si>
  <si>
    <t>Extremely good relations with KSU and GT student branches. Thanks to Cindy Vo, KSU, and Karl Rousch, GT.  KSU usually sends 2-3 students and GT sends 1-2 students  to every Council meeting and provides valuable info about SB activities.</t>
  </si>
  <si>
    <t>Please describe in detail any efforts by the Section to promote collaboration between the Professional Members in your Section and one or more of the Student Branches.  (200 words or less)</t>
  </si>
  <si>
    <t>Reviewer's score</t>
  </si>
  <si>
    <t xml:space="preserve">See 9/17/1019 STEM event </t>
  </si>
  <si>
    <t>Please describe any actions by the Section to encourage Student Members continuing their AIAA membership after graduation.  (200 words or less)</t>
  </si>
  <si>
    <t>Please describe any programs/activities co-sponsored by both the Section and the Student Branch(es).   (200 words or less)</t>
  </si>
  <si>
    <t>Please elaborate on any student liaison position in place and the flow of information from the Section to the Students and vice-versa.  (200 words or less)</t>
  </si>
  <si>
    <t>STEM K-12 - Harry Staubs</t>
  </si>
  <si>
    <t>Total - STEM K-12</t>
  </si>
  <si>
    <t>STEM K-12 Point of Contact (PoC):</t>
  </si>
  <si>
    <t>John Olds</t>
  </si>
  <si>
    <t>The Harry Staubs STEM K-12 Outreach Award is presented to sections that have developed and implemented an outstanding STEM K-12 Outreach program that meets the general goals of the AIAA, such as 1) increasing Educator Associate that meets the general goals of the AIAA, such as 1) increasing Educator Associate membership, 2) recognizing Educator performance, and 3) increasing the number  of actively engaged members, particularly in the area of STEM K-12 outreach.</t>
  </si>
  <si>
    <t>To meet these goals, sections are encouraged to provide quality educational resources for K-12 teachers and students in the areas of science, technology, engineering and math (STEM).  It is based on these goals and objectives that the Harry Staubs STEM K-12 Outreach Award is presented to the sections.</t>
  </si>
  <si>
    <t xml:space="preserve">1. STEM K-12 section organization </t>
  </si>
  <si>
    <t>STEM K-12 Chair (within section council)</t>
  </si>
  <si>
    <t>STEM K-12 Committee ( within section)</t>
  </si>
  <si>
    <t>Recruited participation from other section members for committee and STEM outreach events</t>
  </si>
  <si>
    <t xml:space="preserve"> </t>
  </si>
  <si>
    <t xml:space="preserve">2. STEM K-12 Activity Level </t>
  </si>
  <si>
    <t>Number of STEM K-12 activities run by your section</t>
  </si>
  <si>
    <t>Number of STEM K-12 activities run in collaboration with other organizations</t>
  </si>
  <si>
    <t>Number of STEM K-12 activities that  are continuations or expansions of previous activities</t>
  </si>
  <si>
    <t>Number of K-12 Students at ALL events (estimate OK but please strive for accuracy AND report all even though you only get credit for 10)</t>
  </si>
  <si>
    <t xml:space="preserve">count all </t>
  </si>
  <si>
    <t xml:space="preserve">3. STEM/K-12 Activities </t>
  </si>
  <si>
    <t>Hands-on activities at what number of STEM K-12 events</t>
  </si>
  <si>
    <t>New STEM K-12 events sponsored by section</t>
  </si>
  <si>
    <t>STEM K-12 included in annual budget</t>
  </si>
  <si>
    <t>STEM K-12 activities advertised to section members</t>
  </si>
  <si>
    <t>STEM K-12 activities advertised with other organizations</t>
  </si>
  <si>
    <t>4. Educator Activities</t>
  </si>
  <si>
    <t>Number of Educator Associates</t>
  </si>
  <si>
    <t>Tim Smyrl is THE ONLY Educator Associate who participates in Section activities ever!! He deserveas an award!</t>
  </si>
  <si>
    <t>Visited a classroom</t>
  </si>
  <si>
    <t>Provided judges for a  Science Fair</t>
  </si>
  <si>
    <t>Started to plan a local competition</t>
  </si>
  <si>
    <t xml:space="preserve">List STEM K-12 activities (in bullet format) not included </t>
  </si>
  <si>
    <t xml:space="preserve">Describe the quality of your STEM K-12 activities in 200 words </t>
  </si>
  <si>
    <t xml:space="preserve">or less </t>
  </si>
  <si>
    <t>Please detail any teacher recognition that the section has participated in. Examples: AIAA Foundation Educator Achievement Award nomination, local teacher of the year, section award,  special service citations.  (200 words or less)</t>
  </si>
  <si>
    <t>Please detail any K-12 educator professional development opportunities that the section has participated in. These could include teacher workshops, special dinner meetings, tours, hosting training for competitions, trade show booths. Note: the section can be participating in events hosted by other groups.  (200 words or less)</t>
  </si>
  <si>
    <t>Please list your section’s member participation in competitions and programs as coaches, mentors, judges, hosts of local events. These could include FIRST, FLL, Conrad Foundation, Project Lead the Way, Real World Design Challenge, Space Settlement Design, Future Cities, local and national science fairs as examples.  (200 words or less)</t>
  </si>
  <si>
    <t>Please list any STEM education activities where section members got involved in a section activity for the first time (or nearly first time).   (200 words or less)</t>
  </si>
  <si>
    <t>Did your section host and act as the lead sponsor of any STEM K-12 events that are publically marketed as AIAA branded events?  (200 words or less)</t>
  </si>
  <si>
    <t>OUTSTANDING ACTIVITY REPORT</t>
  </si>
  <si>
    <t xml:space="preserve">Section: </t>
  </si>
  <si>
    <t xml:space="preserve">Section Size: </t>
  </si>
  <si>
    <t>Name of Event:</t>
  </si>
  <si>
    <t xml:space="preserve">Date of Event: </t>
  </si>
  <si>
    <t>Speaker and affiliation if applicable:</t>
  </si>
  <si>
    <t>Tim Smyrl, Aeronautics Team and TARC/UAS4STEM Sponsor, Creekview High School, Canton, GA 
Carson Causey and Nicolas Brophy, Co-Team Leads, Georgia Institute of Technology, Spaceport America Cup 
Jeremy Young, Propulsion Team, Generation Orbit, developing the X-60A hypersonic testbed</t>
  </si>
  <si>
    <t>Joint sponsors:</t>
  </si>
  <si>
    <t>N/A</t>
  </si>
  <si>
    <t>Meeting type:</t>
  </si>
  <si>
    <t>dinner w/presentations &amp; hardware displays</t>
  </si>
  <si>
    <t>Attendance Count:</t>
  </si>
  <si>
    <t>Description of event:</t>
  </si>
  <si>
    <t>To emphasize that success in STEM helps to identify a career path in rocketry from high school team competitions to university team competitions to full-time paying 
job!  Dinner meeting with invited presentations by members of rocketry teams from Creekview High School , Georgia Tech Spaceport America Cup and Generation Orbit. Each team brought multi-media displays, rocket bodies and other hardware of their rockets that they had designed and built for launch competitions. They discussed the design and launch of their rockets, many STEM topics that had to be addressed.</t>
  </si>
  <si>
    <t>Describe any publicity for the event:</t>
  </si>
  <si>
    <t>Bulk email sent to all Professional, Educator Associate and Student Members in the Atlanta Section. Announcement of event posted at Delta Air Lines online news sites and on physical bulletin boards.</t>
  </si>
  <si>
    <t>What makes this event an Outstanding Activity?</t>
  </si>
  <si>
    <t>AIAA Atlanta Section hosted a dinner meeting to emphasize that success in STEM helps to identify a career path in rocketry from high school team competitions to university team competitions to full-time paying job! On hand were members from three highly successful rocketry teams in the Atlanta Section: 
Tim Smyrl, Aeronautics Team and TARC/UAS4STEM Sponsor, Creekview High School, Canton, GA with five student team leaders
Carson Causey and Nicolas Brophy, Co-Team Leads, Georgia Institute of Technology, Spaceport America Cup 
Jeremy Young, Propulsion Team, Generation Orbit, developing the X-60A hypersonic testbed.
Many STEM topics and lessons learned were discussed during the evening including systems engineering of a complete rocket system, FMECA, calculating mass of fuel needed to hit an altitude target, trajectory planning in varying atmospheric conditions, design and fabrication of precision parts, installing and operating radio control equipment, range safety, and data telemetry. 
AIAA Atlanta provided financial sponsorship for the Creekview HS team during the 2018–2019 Section year and sponsors with $500 each the Creekview and the GT SAC teams in 2019–2020.
An article about this event was written by Aaron Harcrow and published in December 2019 Aerospace America. 
Members of the Creekview HS rocketry team visited the GT SAC team on campus at Georgia Tech to learn firsthand how the univeristy rocketry team was designing and building their rocket.</t>
  </si>
  <si>
    <t>See Engage folder at the following location: "Atlanta Officers/Annual Report 2019-2020/Photos For Annual Report 2019-2020"</t>
  </si>
  <si>
    <t>Potential membership influencers, such as Ed Bastion, CEO of Delta Air Lines, were identified as candidates for e-Membership, but the disruption caused by COVID-19 put implementation of this plan on hold. Will resume when in-person dinner meetings may again be held.
Also, were planning to establish a Chapter at Delta Air Lines TechOps which employs a large number of engineers and other aviation professionals. Lunch &amp; learn type programs would work best at the TechOps facility. Will resume after COVID-19 expires.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</si>
</sst>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charset val="134"/>
      <scheme val="minor"/>
    </font>
    <font>
      <b/>
      <sz val="14"/>
      <color rgb="FF0070C0"/>
      <name val="Calibri"/>
      <charset val="134"/>
      <scheme val="minor"/>
    </font>
    <font>
      <b/>
      <sz val="11"/>
      <color theme="1"/>
      <name val="Calibri"/>
      <charset val="134"/>
      <scheme val="minor"/>
    </font>
    <font>
      <sz val="11"/>
      <name val="Calibri"/>
      <charset val="134"/>
      <scheme val="minor"/>
    </font>
    <font>
      <sz val="11"/>
      <color rgb="FFFF0000"/>
      <name val="Calibri"/>
      <charset val="134"/>
      <scheme val="minor"/>
    </font>
    <font>
      <b/>
      <sz val="11"/>
      <color rgb="FFC00000"/>
      <name val="Calibri"/>
      <charset val="134"/>
      <scheme val="minor"/>
    </font>
    <font>
      <sz val="11"/>
      <color rgb="FF000000"/>
      <name val="Calibri"/>
      <charset val="134"/>
      <scheme val="minor"/>
    </font>
    <font>
      <b/>
      <sz val="11"/>
      <name val="Calibri"/>
      <charset val="134"/>
      <scheme val="minor"/>
    </font>
    <font>
      <sz val="12"/>
      <color theme="1"/>
      <name val="Calibri"/>
      <charset val="134"/>
      <scheme val="minor"/>
    </font>
    <font>
      <b/>
      <sz val="12"/>
      <color theme="1"/>
      <name val="Calibri"/>
      <charset val="134"/>
      <scheme val="minor"/>
    </font>
    <font>
      <sz val="16"/>
      <name val="Calibri"/>
      <charset val="134"/>
      <scheme val="minor"/>
    </font>
    <font>
      <b/>
      <u/>
      <sz val="11"/>
      <name val="Calibri"/>
      <charset val="134"/>
      <scheme val="minor"/>
    </font>
    <font>
      <b/>
      <u/>
      <sz val="11"/>
      <color theme="1"/>
      <name val="Calibri"/>
      <charset val="134"/>
      <scheme val="minor"/>
    </font>
    <font>
      <b/>
      <sz val="12"/>
      <name val="Calibri"/>
      <charset val="134"/>
      <scheme val="minor"/>
    </font>
    <font>
      <sz val="16"/>
      <color rgb="FFFF0000"/>
      <name val="Calibri"/>
      <charset val="134"/>
      <scheme val="minor"/>
    </font>
    <font>
      <sz val="12"/>
      <name val="Calibri (Body)"/>
      <charset val="134"/>
    </font>
    <font>
      <b/>
      <sz val="11"/>
      <color rgb="FF000000"/>
      <name val="Calibri"/>
      <charset val="134"/>
      <scheme val="minor"/>
    </font>
    <font>
      <b/>
      <sz val="16"/>
      <color theme="1"/>
      <name val="Calibri"/>
      <charset val="134"/>
      <scheme val="minor"/>
    </font>
    <font>
      <b/>
      <sz val="14"/>
      <color rgb="FFC00000"/>
      <name val="Calibri"/>
      <charset val="134"/>
      <scheme val="minor"/>
    </font>
    <font>
      <b/>
      <sz val="16"/>
      <name val="Calibri"/>
      <charset val="134"/>
      <scheme val="minor"/>
    </font>
    <font>
      <b/>
      <sz val="12"/>
      <color theme="0"/>
      <name val="Calibri"/>
      <charset val="134"/>
      <scheme val="minor"/>
    </font>
    <font>
      <sz val="11"/>
      <color theme="0"/>
      <name val="Calibri"/>
      <charset val="134"/>
      <scheme val="minor"/>
    </font>
    <font>
      <b/>
      <sz val="14"/>
      <color theme="1"/>
      <name val="Calibri"/>
      <charset val="134"/>
      <scheme val="minor"/>
    </font>
    <font>
      <sz val="14"/>
      <color theme="1"/>
      <name val="Calibri"/>
      <charset val="134"/>
      <scheme val="minor"/>
    </font>
    <font>
      <sz val="11"/>
      <color rgb="FF000000"/>
      <name val="Calibri"/>
      <charset val="134"/>
    </font>
    <font>
      <i/>
      <sz val="11"/>
      <color theme="1"/>
      <name val="Calibri"/>
      <charset val="134"/>
      <scheme val="minor"/>
    </font>
    <font>
      <u/>
      <sz val="11"/>
      <name val="Calibri"/>
      <charset val="134"/>
      <scheme val="minor"/>
    </font>
    <font>
      <b/>
      <sz val="12"/>
      <name val="Calibri (Body)"/>
      <charset val="134"/>
    </font>
  </fonts>
  <fills count="7">
    <fill>
      <patternFill patternType="none"/>
    </fill>
    <fill>
      <patternFill patternType="gray125"/>
    </fill>
    <fill>
      <patternFill patternType="solid">
        <fgColor theme="7" tint="0.79995117038483843"/>
        <bgColor indexed="64"/>
      </patternFill>
    </fill>
    <fill>
      <patternFill patternType="solid">
        <fgColor theme="4" tint="0.79995117038483843"/>
        <bgColor indexed="64"/>
      </patternFill>
    </fill>
    <fill>
      <patternFill patternType="solid">
        <fgColor theme="5" tint="0.39994506668294322"/>
        <bgColor indexed="64"/>
      </patternFill>
    </fill>
    <fill>
      <patternFill patternType="solid">
        <fgColor rgb="FFDDEBF7"/>
        <bgColor rgb="FF000000"/>
      </patternFill>
    </fill>
    <fill>
      <patternFill patternType="solid">
        <fgColor rgb="FFFF0000"/>
        <bgColor indexed="64"/>
      </patternFill>
    </fill>
  </fills>
  <borders count="68">
    <border>
      <left/>
      <right/>
      <top/>
      <bottom/>
      <diagonal/>
    </border>
    <border>
      <left style="medium">
        <color auto="1"/>
      </left>
      <right/>
      <top style="medium">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rgb="FF000000"/>
      </right>
      <top style="thin">
        <color auto="1"/>
      </top>
      <bottom style="thin">
        <color rgb="FF000000"/>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medium">
        <color auto="1"/>
      </right>
      <top style="thick">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2F6C"/>
      </left>
      <right/>
      <top style="medium">
        <color rgb="FF002F6C"/>
      </top>
      <bottom/>
      <diagonal/>
    </border>
    <border>
      <left/>
      <right/>
      <top style="medium">
        <color rgb="FF002F6C"/>
      </top>
      <bottom/>
      <diagonal/>
    </border>
    <border>
      <left/>
      <right style="medium">
        <color rgb="FF002F6C"/>
      </right>
      <top style="medium">
        <color rgb="FF002F6C"/>
      </top>
      <bottom/>
      <diagonal/>
    </border>
    <border>
      <left style="medium">
        <color rgb="FF002F6C"/>
      </left>
      <right/>
      <top/>
      <bottom/>
      <diagonal/>
    </border>
    <border>
      <left/>
      <right style="medium">
        <color rgb="FF002F6C"/>
      </right>
      <top/>
      <bottom/>
      <diagonal/>
    </border>
    <border>
      <left style="medium">
        <color rgb="FF002F6C"/>
      </left>
      <right/>
      <top style="thin">
        <color auto="1"/>
      </top>
      <bottom/>
      <diagonal/>
    </border>
    <border>
      <left/>
      <right style="medium">
        <color rgb="FF002F6C"/>
      </right>
      <top style="thin">
        <color auto="1"/>
      </top>
      <bottom/>
      <diagonal/>
    </border>
    <border>
      <left style="medium">
        <color rgb="FF002F6C"/>
      </left>
      <right/>
      <top/>
      <bottom style="thin">
        <color auto="1"/>
      </bottom>
      <diagonal/>
    </border>
    <border>
      <left/>
      <right style="medium">
        <color rgb="FF002F6C"/>
      </right>
      <top/>
      <bottom style="thin">
        <color auto="1"/>
      </bottom>
      <diagonal/>
    </border>
    <border>
      <left style="medium">
        <color rgb="FF002F6C"/>
      </left>
      <right/>
      <top/>
      <bottom style="medium">
        <color rgb="FF002F6C"/>
      </bottom>
      <diagonal/>
    </border>
    <border>
      <left/>
      <right/>
      <top/>
      <bottom style="medium">
        <color rgb="FF002F6C"/>
      </bottom>
      <diagonal/>
    </border>
    <border>
      <left/>
      <right style="medium">
        <color rgb="FF002F6C"/>
      </right>
      <top/>
      <bottom style="medium">
        <color rgb="FF002F6C"/>
      </bottom>
      <diagonal/>
    </border>
  </borders>
  <cellStyleXfs count="1">
    <xf numFmtId="0" fontId="0" fillId="0" borderId="0"/>
  </cellStyleXfs>
  <cellXfs count="340">
    <xf numFmtId="0" fontId="0" fillId="0" borderId="0" xfId="0"/>
    <xf numFmtId="0" fontId="0" fillId="0" borderId="0" xfId="0" applyProtection="1"/>
    <xf numFmtId="0" fontId="1" fillId="0" borderId="1" xfId="0" applyFont="1" applyBorder="1" applyAlignment="1" applyProtection="1">
      <alignment horizontal="right"/>
    </xf>
    <xf numFmtId="0" fontId="1" fillId="0" borderId="0" xfId="0" applyFont="1" applyBorder="1" applyAlignment="1" applyProtection="1">
      <alignment horizontal="right"/>
    </xf>
    <xf numFmtId="0" fontId="0" fillId="0" borderId="2" xfId="0" applyBorder="1" applyProtection="1"/>
    <xf numFmtId="0" fontId="0" fillId="0" borderId="3" xfId="0" applyBorder="1" applyProtection="1"/>
    <xf numFmtId="0" fontId="0" fillId="0" borderId="4" xfId="0" applyBorder="1" applyAlignment="1" applyProtection="1">
      <alignment horizontal="right"/>
    </xf>
    <xf numFmtId="0" fontId="0" fillId="2" borderId="0" xfId="0" applyFill="1" applyBorder="1" applyProtection="1"/>
    <xf numFmtId="0" fontId="0" fillId="0" borderId="0" xfId="0" applyBorder="1" applyAlignment="1" applyProtection="1">
      <alignment horizontal="right"/>
    </xf>
    <xf numFmtId="0" fontId="0" fillId="2" borderId="0" xfId="0" applyFill="1" applyBorder="1" applyAlignment="1" applyProtection="1">
      <alignment horizontal="left"/>
    </xf>
    <xf numFmtId="0" fontId="0" fillId="0" borderId="0" xfId="0" applyBorder="1" applyProtection="1"/>
    <xf numFmtId="0" fontId="0" fillId="0" borderId="5" xfId="0" applyBorder="1" applyProtection="1"/>
    <xf numFmtId="14" fontId="2" fillId="3" borderId="0" xfId="0" applyNumberFormat="1" applyFont="1" applyFill="1" applyBorder="1" applyProtection="1">
      <protection locked="0"/>
    </xf>
    <xf numFmtId="0" fontId="2" fillId="3" borderId="0" xfId="0" applyFont="1" applyFill="1" applyBorder="1" applyProtection="1">
      <protection locked="0"/>
    </xf>
    <xf numFmtId="0" fontId="0" fillId="0" borderId="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Alignment="1" applyProtection="1">
      <alignment horizontal="center"/>
    </xf>
    <xf numFmtId="0" fontId="0" fillId="0" borderId="10" xfId="0" applyBorder="1" applyProtection="1"/>
    <xf numFmtId="0" fontId="0" fillId="2" borderId="11" xfId="0" applyFill="1" applyBorder="1" applyAlignment="1" applyProtection="1">
      <alignment horizontal="center"/>
    </xf>
    <xf numFmtId="0" fontId="0" fillId="2" borderId="12" xfId="0" applyFill="1" applyBorder="1" applyProtection="1"/>
    <xf numFmtId="0" fontId="0" fillId="2" borderId="13" xfId="0" applyFill="1" applyBorder="1" applyAlignment="1" applyProtection="1">
      <alignment horizontal="center" wrapText="1"/>
    </xf>
    <xf numFmtId="0" fontId="0" fillId="0" borderId="14" xfId="0" applyBorder="1" applyProtection="1"/>
    <xf numFmtId="0" fontId="0" fillId="0" borderId="15" xfId="0" applyBorder="1" applyAlignment="1" applyProtection="1">
      <alignment horizontal="center"/>
    </xf>
    <xf numFmtId="0" fontId="0" fillId="0" borderId="16" xfId="0" applyFill="1" applyBorder="1" applyProtection="1"/>
    <xf numFmtId="0" fontId="0" fillId="0" borderId="17" xfId="0" applyBorder="1" applyAlignment="1" applyProtection="1">
      <alignment horizontal="center"/>
    </xf>
    <xf numFmtId="0" fontId="0" fillId="0" borderId="0" xfId="0" applyBorder="1" applyAlignment="1" applyProtection="1">
      <alignment horizontal="center"/>
    </xf>
    <xf numFmtId="0" fontId="0" fillId="0" borderId="18" xfId="0" applyFill="1" applyBorder="1" applyAlignment="1" applyProtection="1">
      <alignment horizontal="center"/>
    </xf>
    <xf numFmtId="0" fontId="0" fillId="0" borderId="0" xfId="0" applyAlignment="1" applyProtection="1">
      <alignment horizontal="right"/>
    </xf>
    <xf numFmtId="0" fontId="0" fillId="0" borderId="21" xfId="0" applyBorder="1" applyAlignment="1" applyProtection="1"/>
    <xf numFmtId="0" fontId="0" fillId="0" borderId="14" xfId="0" applyBorder="1" applyAlignment="1" applyProtection="1">
      <alignment horizontal="right"/>
    </xf>
    <xf numFmtId="0" fontId="0" fillId="0" borderId="20" xfId="0" applyBorder="1" applyAlignment="1" applyProtection="1"/>
    <xf numFmtId="0" fontId="0" fillId="0" borderId="18" xfId="0" applyBorder="1" applyAlignment="1" applyProtection="1">
      <alignment horizontal="center"/>
    </xf>
    <xf numFmtId="0" fontId="0" fillId="0" borderId="0" xfId="0" applyFont="1" applyAlignment="1" applyProtection="1">
      <alignment vertical="center" wrapText="1"/>
    </xf>
    <xf numFmtId="0" fontId="0" fillId="0" borderId="14" xfId="0" applyBorder="1" applyAlignment="1" applyProtection="1">
      <alignment wrapText="1"/>
    </xf>
    <xf numFmtId="0" fontId="0" fillId="0" borderId="22" xfId="0" applyBorder="1" applyProtection="1"/>
    <xf numFmtId="0" fontId="0" fillId="0" borderId="23" xfId="0" applyBorder="1" applyProtection="1"/>
    <xf numFmtId="0" fontId="0" fillId="0" borderId="23" xfId="0" applyBorder="1" applyAlignment="1" applyProtection="1">
      <alignment horizontal="center"/>
    </xf>
    <xf numFmtId="0" fontId="0" fillId="0" borderId="24" xfId="0" applyBorder="1" applyAlignment="1" applyProtection="1">
      <alignment horizontal="center"/>
    </xf>
    <xf numFmtId="0" fontId="3" fillId="0" borderId="14" xfId="0" applyFont="1" applyBorder="1" applyAlignment="1" applyProtection="1">
      <alignment wrapText="1"/>
    </xf>
    <xf numFmtId="0" fontId="0" fillId="0" borderId="0" xfId="0" applyAlignment="1" applyProtection="1">
      <alignment vertical="top" wrapText="1"/>
    </xf>
    <xf numFmtId="0" fontId="2" fillId="0" borderId="14" xfId="0" applyFont="1" applyFill="1" applyBorder="1" applyProtection="1"/>
    <xf numFmtId="0" fontId="2" fillId="0" borderId="0" xfId="0" applyFont="1" applyBorder="1" applyAlignment="1" applyProtection="1">
      <alignment horizontal="center"/>
    </xf>
    <xf numFmtId="0" fontId="2" fillId="0" borderId="0" xfId="0" applyFont="1" applyBorder="1" applyProtection="1"/>
    <xf numFmtId="0" fontId="2" fillId="0" borderId="18" xfId="0" applyFont="1" applyBorder="1" applyAlignment="1" applyProtection="1">
      <alignment horizontal="center" wrapText="1"/>
    </xf>
    <xf numFmtId="0" fontId="0" fillId="0" borderId="0" xfId="0" applyProtection="1">
      <protection locked="0"/>
    </xf>
    <xf numFmtId="0" fontId="0" fillId="0" borderId="14" xfId="0" applyBorder="1" applyAlignment="1">
      <alignment horizontal="left"/>
    </xf>
    <xf numFmtId="0" fontId="0" fillId="3" borderId="25" xfId="0" applyFill="1" applyBorder="1" applyAlignment="1" applyProtection="1">
      <alignment horizontal="center"/>
      <protection locked="0"/>
    </xf>
    <xf numFmtId="0" fontId="0" fillId="2" borderId="0" xfId="0" applyFont="1" applyFill="1" applyBorder="1" applyAlignment="1" applyProtection="1">
      <alignment horizontal="center"/>
    </xf>
    <xf numFmtId="0" fontId="0" fillId="0" borderId="14" xfId="0" applyBorder="1" applyAlignment="1">
      <alignment horizontal="left" wrapText="1"/>
    </xf>
    <xf numFmtId="0" fontId="0" fillId="0" borderId="14" xfId="0" applyBorder="1" applyAlignment="1" applyProtection="1">
      <alignment horizontal="left" wrapText="1"/>
    </xf>
    <xf numFmtId="0" fontId="0" fillId="0" borderId="0" xfId="0" applyFill="1" applyBorder="1" applyAlignment="1" applyProtection="1">
      <alignment horizontal="center"/>
    </xf>
    <xf numFmtId="0" fontId="0" fillId="0" borderId="0" xfId="0" applyFill="1" applyBorder="1" applyProtection="1"/>
    <xf numFmtId="0" fontId="0" fillId="0" borderId="0" xfId="0" applyFont="1" applyFill="1" applyBorder="1" applyAlignment="1" applyProtection="1">
      <alignment horizontal="center"/>
    </xf>
    <xf numFmtId="0" fontId="2" fillId="0" borderId="14" xfId="0" applyFont="1" applyBorder="1" applyProtection="1"/>
    <xf numFmtId="0" fontId="0" fillId="0" borderId="14" xfId="0" applyBorder="1" applyAlignment="1">
      <alignment horizontal="left" vertical="center" wrapText="1"/>
    </xf>
    <xf numFmtId="0" fontId="0" fillId="0" borderId="18" xfId="0" applyBorder="1" applyAlignment="1" applyProtection="1">
      <alignment horizontal="center" wrapText="1"/>
    </xf>
    <xf numFmtId="0" fontId="2" fillId="0" borderId="14" xfId="0" applyFont="1" applyBorder="1" applyAlignment="1" applyProtection="1">
      <alignment horizontal="left"/>
    </xf>
    <xf numFmtId="0" fontId="0" fillId="0" borderId="14" xfId="0" applyBorder="1" applyAlignment="1" applyProtection="1">
      <alignment horizontal="left"/>
    </xf>
    <xf numFmtId="0" fontId="0" fillId="0" borderId="14" xfId="0" applyBorder="1" applyAlignment="1" applyProtection="1"/>
    <xf numFmtId="0" fontId="0" fillId="0" borderId="26" xfId="0" applyBorder="1" applyAlignment="1" applyProtection="1"/>
    <xf numFmtId="0" fontId="0" fillId="0" borderId="27" xfId="0" applyBorder="1" applyAlignment="1" applyProtection="1">
      <alignment horizontal="center"/>
    </xf>
    <xf numFmtId="0" fontId="0" fillId="0" borderId="27" xfId="0" applyBorder="1" applyProtection="1"/>
    <xf numFmtId="0" fontId="0" fillId="0" borderId="28" xfId="0" applyBorder="1" applyAlignment="1" applyProtection="1">
      <alignment horizontal="center"/>
    </xf>
    <xf numFmtId="0" fontId="0" fillId="0" borderId="1" xfId="0" applyBorder="1" applyProtection="1"/>
    <xf numFmtId="0" fontId="0" fillId="0" borderId="10" xfId="0" applyBorder="1" applyAlignment="1" applyProtection="1">
      <alignment horizontal="center"/>
    </xf>
    <xf numFmtId="0" fontId="0" fillId="0" borderId="29" xfId="0" applyBorder="1" applyAlignment="1" applyProtection="1">
      <alignment horizontal="center"/>
    </xf>
    <xf numFmtId="0" fontId="2" fillId="0" borderId="18" xfId="0" applyFont="1" applyBorder="1" applyAlignment="1" applyProtection="1">
      <alignment horizontal="center"/>
    </xf>
    <xf numFmtId="0" fontId="0" fillId="4" borderId="25" xfId="0" applyFill="1" applyBorder="1" applyAlignment="1" applyProtection="1">
      <alignment horizont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right"/>
    </xf>
    <xf numFmtId="0" fontId="4" fillId="0" borderId="0" xfId="0" applyFont="1" applyProtection="1"/>
    <xf numFmtId="0" fontId="0" fillId="0" borderId="26" xfId="0" applyBorder="1" applyProtection="1"/>
    <xf numFmtId="0" fontId="0" fillId="0" borderId="1" xfId="0" applyFont="1" applyBorder="1" applyAlignment="1" applyProtection="1">
      <alignment wrapText="1"/>
    </xf>
    <xf numFmtId="0" fontId="0" fillId="0" borderId="10" xfId="0" applyFont="1" applyBorder="1" applyProtection="1"/>
    <xf numFmtId="0" fontId="2" fillId="0" borderId="10" xfId="0" applyFont="1" applyBorder="1" applyAlignment="1" applyProtection="1">
      <alignment horizontal="center"/>
    </xf>
    <xf numFmtId="0" fontId="2" fillId="0" borderId="10" xfId="0" applyFont="1" applyBorder="1" applyProtection="1"/>
    <xf numFmtId="0" fontId="2" fillId="0" borderId="29" xfId="0" applyFont="1" applyBorder="1" applyAlignment="1" applyProtection="1">
      <alignment horizontal="center"/>
    </xf>
    <xf numFmtId="0" fontId="0" fillId="0" borderId="14" xfId="0" applyFont="1" applyBorder="1" applyProtection="1"/>
    <xf numFmtId="0" fontId="0" fillId="0" borderId="0" xfId="0" applyFont="1" applyBorder="1" applyProtection="1"/>
    <xf numFmtId="0" fontId="0" fillId="0" borderId="18" xfId="0" applyFont="1" applyFill="1" applyBorder="1" applyAlignment="1" applyProtection="1">
      <alignment horizontal="center"/>
    </xf>
    <xf numFmtId="0" fontId="0" fillId="0" borderId="18" xfId="0" applyBorder="1" applyProtection="1"/>
    <xf numFmtId="0" fontId="0" fillId="0" borderId="14" xfId="0" applyFont="1" applyBorder="1" applyAlignment="1" applyProtection="1">
      <alignment wrapText="1"/>
    </xf>
    <xf numFmtId="0" fontId="0" fillId="0" borderId="18" xfId="0" applyFont="1" applyBorder="1" applyAlignment="1" applyProtection="1">
      <alignment horizontal="center"/>
    </xf>
    <xf numFmtId="0" fontId="0" fillId="0" borderId="28" xfId="0" applyBorder="1" applyProtection="1"/>
    <xf numFmtId="0" fontId="0" fillId="0" borderId="0" xfId="0" applyAlignment="1" applyProtection="1">
      <alignment vertical="center" wrapText="1"/>
    </xf>
    <xf numFmtId="0" fontId="0" fillId="0" borderId="0" xfId="0" applyAlignment="1" applyProtection="1">
      <alignment wrapText="1"/>
    </xf>
    <xf numFmtId="0" fontId="0" fillId="3" borderId="25" xfId="0" applyFont="1" applyFill="1" applyBorder="1" applyAlignment="1" applyProtection="1">
      <alignment horizontal="center"/>
      <protection locked="0"/>
    </xf>
    <xf numFmtId="0" fontId="3" fillId="0" borderId="18" xfId="0" applyFont="1" applyBorder="1" applyAlignment="1" applyProtection="1">
      <alignment horizontal="center"/>
    </xf>
    <xf numFmtId="0" fontId="0" fillId="0" borderId="14" xfId="0" applyFill="1" applyBorder="1" applyAlignment="1" applyProtection="1">
      <alignment horizontal="left" wrapText="1"/>
    </xf>
    <xf numFmtId="0" fontId="0" fillId="0" borderId="26" xfId="0" applyBorder="1" applyAlignment="1" applyProtection="1">
      <alignment horizontal="left"/>
    </xf>
    <xf numFmtId="0" fontId="2" fillId="0" borderId="4" xfId="0" applyFont="1" applyBorder="1" applyAlignment="1" applyProtection="1">
      <alignment horizontal="left"/>
    </xf>
    <xf numFmtId="0" fontId="2" fillId="0" borderId="0" xfId="0" applyFont="1" applyFill="1" applyBorder="1" applyAlignment="1" applyProtection="1">
      <alignment horizontal="left"/>
    </xf>
    <xf numFmtId="0" fontId="0" fillId="0" borderId="0" xfId="0" applyFont="1" applyFill="1" applyBorder="1" applyProtection="1"/>
    <xf numFmtId="0" fontId="0" fillId="0" borderId="18" xfId="0" applyFill="1" applyBorder="1" applyProtection="1"/>
    <xf numFmtId="0" fontId="0" fillId="4" borderId="25" xfId="0" applyFill="1" applyBorder="1" applyAlignment="1" applyProtection="1">
      <alignment horizontal="center"/>
    </xf>
    <xf numFmtId="0" fontId="0" fillId="0" borderId="26" xfId="0" applyFont="1" applyBorder="1" applyProtection="1"/>
    <xf numFmtId="0" fontId="0" fillId="0" borderId="27" xfId="0" applyFont="1" applyBorder="1" applyProtection="1"/>
    <xf numFmtId="0" fontId="3" fillId="0" borderId="14" xfId="0" applyFont="1" applyBorder="1" applyAlignment="1" applyProtection="1">
      <alignment vertical="center" wrapText="1"/>
    </xf>
    <xf numFmtId="0" fontId="0" fillId="0" borderId="14" xfId="0" applyBorder="1" applyAlignment="1" applyProtection="1">
      <alignment horizontal="left" indent="1"/>
    </xf>
    <xf numFmtId="0" fontId="5" fillId="0" borderId="0" xfId="0" applyFont="1" applyProtection="1"/>
    <xf numFmtId="0" fontId="2" fillId="0" borderId="0" xfId="0" applyFont="1" applyFill="1" applyBorder="1" applyProtection="1">
      <protection locked="0"/>
    </xf>
    <xf numFmtId="0" fontId="0" fillId="3" borderId="33" xfId="0" applyFill="1" applyBorder="1" applyAlignment="1" applyProtection="1">
      <alignment horizontal="center"/>
      <protection locked="0"/>
    </xf>
    <xf numFmtId="0" fontId="0" fillId="0" borderId="0" xfId="0" applyBorder="1" applyAlignment="1" applyProtection="1">
      <alignment wrapText="1"/>
    </xf>
    <xf numFmtId="0" fontId="0" fillId="0" borderId="27" xfId="0" applyBorder="1" applyAlignment="1" applyProtection="1">
      <alignment wrapText="1"/>
    </xf>
    <xf numFmtId="0" fontId="0" fillId="0" borderId="27" xfId="0" applyFill="1" applyBorder="1" applyAlignment="1" applyProtection="1">
      <alignment horizontal="center"/>
      <protection locked="0"/>
    </xf>
    <xf numFmtId="0" fontId="0" fillId="2" borderId="27" xfId="0" applyFont="1" applyFill="1" applyBorder="1" applyAlignment="1" applyProtection="1">
      <alignment horizontal="center"/>
    </xf>
    <xf numFmtId="0" fontId="0" fillId="0" borderId="15" xfId="0" applyFill="1" applyBorder="1" applyAlignment="1" applyProtection="1">
      <alignment horizontal="center"/>
    </xf>
    <xf numFmtId="0" fontId="0" fillId="0" borderId="14" xfId="0" applyFill="1" applyBorder="1" applyProtection="1"/>
    <xf numFmtId="0" fontId="0" fillId="0" borderId="22" xfId="0" applyFill="1" applyBorder="1" applyProtection="1"/>
    <xf numFmtId="0" fontId="0" fillId="0" borderId="23" xfId="0" applyFill="1" applyBorder="1" applyProtection="1"/>
    <xf numFmtId="0" fontId="0" fillId="0" borderId="23" xfId="0" applyFill="1" applyBorder="1" applyAlignment="1" applyProtection="1">
      <alignment horizontal="center"/>
    </xf>
    <xf numFmtId="0" fontId="0" fillId="0" borderId="24" xfId="0" applyFill="1" applyBorder="1" applyAlignment="1" applyProtection="1">
      <alignment horizontal="center"/>
    </xf>
    <xf numFmtId="0" fontId="7" fillId="0" borderId="14"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
    </xf>
    <xf numFmtId="0" fontId="2" fillId="0" borderId="18" xfId="0" applyFont="1" applyFill="1" applyBorder="1" applyAlignment="1" applyProtection="1">
      <alignment horizontal="center"/>
    </xf>
    <xf numFmtId="0" fontId="3" fillId="0" borderId="14" xfId="0" applyFont="1" applyFill="1" applyBorder="1" applyAlignment="1" applyProtection="1">
      <alignment horizontal="left" wrapText="1"/>
    </xf>
    <xf numFmtId="0" fontId="3" fillId="0" borderId="14" xfId="0" applyFont="1" applyFill="1" applyBorder="1" applyProtection="1"/>
    <xf numFmtId="0" fontId="7" fillId="0" borderId="14" xfId="0" applyFont="1" applyFill="1" applyBorder="1" applyAlignment="1" applyProtection="1">
      <alignment horizontal="left" wrapText="1"/>
    </xf>
    <xf numFmtId="0" fontId="3" fillId="0" borderId="14" xfId="0" applyFont="1" applyFill="1" applyBorder="1" applyAlignment="1" applyProtection="1">
      <alignment horizontal="left" vertical="top" wrapText="1"/>
    </xf>
    <xf numFmtId="0" fontId="0" fillId="0" borderId="0" xfId="0" applyBorder="1" applyAlignment="1" applyProtection="1">
      <alignment vertical="top" wrapText="1"/>
    </xf>
    <xf numFmtId="0" fontId="0" fillId="0" borderId="28" xfId="0" applyFill="1" applyBorder="1" applyAlignment="1" applyProtection="1">
      <alignment horizontal="center"/>
    </xf>
    <xf numFmtId="0" fontId="0" fillId="0" borderId="14" xfId="0" applyBorder="1" applyAlignment="1" applyProtection="1">
      <alignment horizontal="left" vertical="top" wrapText="1" readingOrder="1"/>
    </xf>
    <xf numFmtId="0" fontId="0" fillId="0" borderId="0" xfId="0" applyFont="1" applyBorder="1" applyAlignment="1" applyProtection="1">
      <alignment horizontal="center"/>
    </xf>
    <xf numFmtId="0" fontId="2" fillId="0" borderId="0" xfId="0" applyFont="1" applyFill="1" applyBorder="1" applyAlignment="1" applyProtection="1">
      <alignment horizontal="right"/>
    </xf>
    <xf numFmtId="0" fontId="0" fillId="0" borderId="27" xfId="0" applyFill="1" applyBorder="1" applyProtection="1"/>
    <xf numFmtId="0" fontId="0" fillId="0" borderId="27" xfId="0" applyFill="1" applyBorder="1" applyAlignment="1" applyProtection="1">
      <alignment horizontal="center"/>
    </xf>
    <xf numFmtId="0" fontId="4" fillId="0" borderId="0" xfId="0" applyFont="1" applyProtection="1">
      <protection locked="0"/>
    </xf>
    <xf numFmtId="0" fontId="3" fillId="0" borderId="14" xfId="0" applyFont="1" applyBorder="1" applyAlignment="1" applyProtection="1">
      <alignment wrapText="1"/>
      <protection locked="0"/>
    </xf>
    <xf numFmtId="0" fontId="0" fillId="2" borderId="0" xfId="0" applyFill="1" applyBorder="1" applyAlignment="1" applyProtection="1">
      <alignment horizontal="center"/>
    </xf>
    <xf numFmtId="0" fontId="2" fillId="0" borderId="14" xfId="0" applyFont="1" applyBorder="1" applyAlignment="1" applyProtection="1">
      <alignment wrapText="1"/>
    </xf>
    <xf numFmtId="0" fontId="0" fillId="0" borderId="0" xfId="0" applyAlignment="1" applyProtection="1">
      <alignment vertical="top"/>
    </xf>
    <xf numFmtId="0" fontId="8" fillId="0" borderId="0" xfId="0" applyFont="1" applyAlignment="1" applyProtection="1">
      <alignment horizontal="right"/>
    </xf>
    <xf numFmtId="0" fontId="9" fillId="0" borderId="0" xfId="0" applyFont="1" applyProtection="1"/>
    <xf numFmtId="0" fontId="10" fillId="0" borderId="0" xfId="0" applyFont="1" applyAlignment="1" applyProtection="1">
      <alignment vertical="top"/>
    </xf>
    <xf numFmtId="0" fontId="0" fillId="0" borderId="0" xfId="0" applyAlignment="1" applyProtection="1">
      <alignment horizontal="center" vertical="top"/>
    </xf>
    <xf numFmtId="0" fontId="3" fillId="0" borderId="0" xfId="0" applyFont="1" applyAlignment="1" applyProtection="1">
      <alignment vertical="top"/>
    </xf>
    <xf numFmtId="0" fontId="2" fillId="3" borderId="34" xfId="0" applyFont="1" applyFill="1" applyBorder="1" applyAlignment="1" applyProtection="1">
      <alignment vertical="top"/>
      <protection locked="0"/>
    </xf>
    <xf numFmtId="0" fontId="7" fillId="0" borderId="35" xfId="0" applyFont="1" applyBorder="1" applyAlignment="1" applyProtection="1">
      <alignment horizontal="center" vertical="top"/>
    </xf>
    <xf numFmtId="0" fontId="0" fillId="3" borderId="36" xfId="0" applyFill="1" applyBorder="1" applyAlignment="1" applyProtection="1">
      <alignment vertical="top"/>
      <protection locked="0"/>
    </xf>
    <xf numFmtId="0" fontId="0" fillId="3" borderId="37" xfId="0" applyFill="1" applyBorder="1" applyAlignment="1" applyProtection="1">
      <alignment vertical="top"/>
      <protection locked="0"/>
    </xf>
    <xf numFmtId="0" fontId="0" fillId="3" borderId="38" xfId="0" applyFill="1" applyBorder="1" applyAlignment="1" applyProtection="1">
      <alignment vertical="top"/>
      <protection locked="0"/>
    </xf>
    <xf numFmtId="0" fontId="0" fillId="0" borderId="0" xfId="0" applyBorder="1" applyAlignment="1" applyProtection="1">
      <alignment vertical="top"/>
    </xf>
    <xf numFmtId="0" fontId="4" fillId="0" borderId="0" xfId="0" applyFont="1" applyAlignment="1" applyProtection="1">
      <alignment vertical="top"/>
    </xf>
    <xf numFmtId="0" fontId="7" fillId="0" borderId="39" xfId="0" applyFont="1" applyBorder="1" applyAlignment="1" applyProtection="1">
      <alignment horizontal="center" vertical="top"/>
    </xf>
    <xf numFmtId="0" fontId="0" fillId="0" borderId="40" xfId="0" applyFill="1" applyBorder="1" applyAlignment="1" applyProtection="1">
      <alignment vertical="top"/>
    </xf>
    <xf numFmtId="0" fontId="0" fillId="0" borderId="41" xfId="0" applyFill="1" applyBorder="1" applyAlignment="1" applyProtection="1">
      <alignment vertical="top"/>
    </xf>
    <xf numFmtId="0" fontId="2" fillId="3" borderId="42" xfId="0" applyFont="1" applyFill="1" applyBorder="1" applyAlignment="1" applyProtection="1">
      <alignment vertical="top"/>
      <protection locked="0"/>
    </xf>
    <xf numFmtId="0" fontId="0" fillId="3" borderId="41" xfId="0" applyFill="1" applyBorder="1" applyAlignment="1" applyProtection="1">
      <alignment vertical="top"/>
      <protection locked="0"/>
    </xf>
    <xf numFmtId="0" fontId="0" fillId="3" borderId="42" xfId="0" applyFill="1" applyBorder="1" applyAlignment="1" applyProtection="1">
      <alignment vertical="top"/>
      <protection locked="0"/>
    </xf>
    <xf numFmtId="0" fontId="0" fillId="3" borderId="43" xfId="0" applyFill="1" applyBorder="1" applyAlignment="1" applyProtection="1">
      <alignment vertical="top"/>
      <protection locked="0"/>
    </xf>
    <xf numFmtId="0" fontId="0" fillId="3" borderId="44" xfId="0" applyFill="1" applyBorder="1" applyAlignment="1" applyProtection="1">
      <alignment vertical="top"/>
      <protection locked="0"/>
    </xf>
    <xf numFmtId="0" fontId="3" fillId="0" borderId="0" xfId="0" applyFont="1" applyAlignment="1" applyProtection="1">
      <alignment vertical="top" wrapText="1"/>
    </xf>
    <xf numFmtId="0" fontId="11" fillId="3" borderId="0" xfId="0" applyFont="1" applyFill="1" applyAlignment="1" applyProtection="1">
      <alignment vertical="top"/>
      <protection locked="0"/>
    </xf>
    <xf numFmtId="0" fontId="0" fillId="2" borderId="45" xfId="0" applyFill="1" applyBorder="1" applyAlignment="1" applyProtection="1">
      <alignment horizontal="center"/>
    </xf>
    <xf numFmtId="0" fontId="0" fillId="2" borderId="10" xfId="0" applyFill="1" applyBorder="1" applyProtection="1"/>
    <xf numFmtId="0" fontId="0" fillId="2" borderId="29" xfId="0" applyFill="1" applyBorder="1" applyAlignment="1" applyProtection="1">
      <alignment horizontal="center" wrapText="1"/>
    </xf>
    <xf numFmtId="0" fontId="0" fillId="0" borderId="46" xfId="0" applyBorder="1" applyAlignment="1" applyProtection="1">
      <alignment horizontal="center"/>
    </xf>
    <xf numFmtId="0" fontId="2" fillId="0" borderId="18" xfId="0" applyFont="1" applyFill="1" applyBorder="1" applyAlignment="1" applyProtection="1">
      <alignment horizontal="center" wrapText="1"/>
    </xf>
    <xf numFmtId="0" fontId="0" fillId="0" borderId="0" xfId="0" applyFill="1" applyBorder="1" applyAlignment="1" applyProtection="1">
      <alignment wrapText="1"/>
    </xf>
    <xf numFmtId="0" fontId="3" fillId="0" borderId="14" xfId="0" applyFont="1" applyBorder="1" applyAlignment="1" applyProtection="1">
      <alignment horizontal="left" wrapText="1"/>
    </xf>
    <xf numFmtId="0" fontId="0" fillId="0" borderId="0" xfId="0" applyFont="1" applyAlignment="1">
      <alignment wrapText="1"/>
    </xf>
    <xf numFmtId="0" fontId="8" fillId="0" borderId="0" xfId="0" applyFont="1"/>
    <xf numFmtId="0" fontId="2" fillId="0" borderId="14" xfId="0" applyFont="1" applyBorder="1" applyAlignment="1" applyProtection="1">
      <alignment horizontal="left" wrapText="1"/>
    </xf>
    <xf numFmtId="0" fontId="0" fillId="0" borderId="0" xfId="0" applyFont="1" applyAlignment="1">
      <alignment vertical="center" wrapText="1"/>
    </xf>
    <xf numFmtId="0" fontId="0" fillId="0" borderId="14" xfId="0" applyBorder="1" applyAlignment="1" applyProtection="1">
      <alignment horizontal="left" wrapText="1" indent="1"/>
    </xf>
    <xf numFmtId="0" fontId="12" fillId="0" borderId="14" xfId="0" applyFont="1" applyBorder="1" applyAlignment="1" applyProtection="1">
      <alignment wrapText="1"/>
    </xf>
    <xf numFmtId="0" fontId="0" fillId="4" borderId="25" xfId="0" applyFill="1" applyBorder="1" applyAlignment="1" applyProtection="1">
      <alignment horizontal="center" vertical="center"/>
      <protection locked="0"/>
    </xf>
    <xf numFmtId="0" fontId="2" fillId="0" borderId="0" xfId="0" applyFont="1" applyBorder="1" applyAlignment="1" applyProtection="1">
      <alignment horizontal="left" vertical="center"/>
    </xf>
    <xf numFmtId="0" fontId="0" fillId="0" borderId="0" xfId="0" applyAlignment="1" applyProtection="1">
      <alignment vertical="center"/>
    </xf>
    <xf numFmtId="0" fontId="0" fillId="2" borderId="0" xfId="0" applyFont="1" applyFill="1" applyBorder="1" applyAlignment="1" applyProtection="1">
      <alignment horizontal="center" vertical="center"/>
    </xf>
    <xf numFmtId="0" fontId="0" fillId="0" borderId="0" xfId="0" applyBorder="1" applyAlignment="1" applyProtection="1">
      <alignment vertical="center"/>
    </xf>
    <xf numFmtId="0" fontId="0" fillId="0" borderId="18" xfId="0" applyBorder="1" applyAlignment="1" applyProtection="1">
      <alignment horizontal="center" vertical="center"/>
    </xf>
    <xf numFmtId="0" fontId="2" fillId="0" borderId="0" xfId="0" applyFont="1" applyBorder="1" applyAlignment="1" applyProtection="1">
      <alignment horizontal="right" vertical="center"/>
    </xf>
    <xf numFmtId="0" fontId="0" fillId="0" borderId="0" xfId="0" applyAlignment="1" applyProtection="1">
      <alignment wrapText="1"/>
      <protection locked="0"/>
    </xf>
    <xf numFmtId="0" fontId="8" fillId="0" borderId="0" xfId="0" applyFont="1" applyAlignment="1" applyProtection="1">
      <alignment wrapText="1"/>
    </xf>
    <xf numFmtId="0" fontId="9" fillId="0" borderId="0" xfId="0" applyFont="1" applyAlignment="1" applyProtection="1">
      <alignment wrapText="1"/>
    </xf>
    <xf numFmtId="0" fontId="10" fillId="0" borderId="0" xfId="0" applyFont="1" applyAlignment="1" applyProtection="1"/>
    <xf numFmtId="0" fontId="4" fillId="0" borderId="0" xfId="0" applyFont="1" applyAlignment="1" applyProtection="1">
      <alignment wrapText="1"/>
    </xf>
    <xf numFmtId="0" fontId="10" fillId="0" borderId="0" xfId="0" applyFont="1" applyAlignment="1" applyProtection="1">
      <alignment wrapText="1"/>
    </xf>
    <xf numFmtId="0" fontId="13" fillId="0" borderId="40" xfId="0" applyFont="1" applyBorder="1" applyAlignment="1" applyProtection="1">
      <alignment horizontal="center" vertical="top" wrapText="1"/>
    </xf>
    <xf numFmtId="0" fontId="13" fillId="0" borderId="47" xfId="0" applyFont="1" applyBorder="1" applyAlignment="1" applyProtection="1">
      <alignment horizontal="center" vertical="top" wrapText="1"/>
    </xf>
    <xf numFmtId="0" fontId="13" fillId="0" borderId="34" xfId="0" applyFont="1" applyBorder="1" applyAlignment="1" applyProtection="1">
      <alignment horizontal="center" vertical="top" wrapText="1"/>
    </xf>
    <xf numFmtId="14" fontId="0" fillId="3" borderId="41" xfId="0" applyNumberFormat="1"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0" fontId="0" fillId="3" borderId="42" xfId="0" applyFill="1" applyBorder="1" applyAlignment="1" applyProtection="1">
      <alignment horizontal="left" vertical="top" wrapText="1"/>
      <protection locked="0"/>
    </xf>
    <xf numFmtId="0" fontId="0" fillId="3" borderId="41" xfId="0" applyFill="1" applyBorder="1" applyAlignment="1" applyProtection="1">
      <alignment horizontal="left" vertical="top" wrapText="1"/>
      <protection locked="0"/>
    </xf>
    <xf numFmtId="0" fontId="0" fillId="3" borderId="48" xfId="0" applyFill="1" applyBorder="1" applyAlignment="1" applyProtection="1">
      <alignment horizontal="left" vertical="top" wrapText="1"/>
      <protection locked="0"/>
    </xf>
    <xf numFmtId="0" fontId="0" fillId="3" borderId="49"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43"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0" fillId="3" borderId="44" xfId="0" applyFill="1" applyBorder="1" applyAlignment="1" applyProtection="1">
      <alignment horizontal="left" vertical="top" wrapText="1"/>
      <protection locked="0"/>
    </xf>
    <xf numFmtId="0" fontId="14" fillId="0" borderId="0" xfId="0" applyFont="1" applyAlignment="1" applyProtection="1">
      <alignment vertical="top" wrapText="1"/>
    </xf>
    <xf numFmtId="0" fontId="14" fillId="0" borderId="0" xfId="0" applyFont="1" applyAlignment="1" applyProtection="1"/>
    <xf numFmtId="0" fontId="0" fillId="0" borderId="14" xfId="0" applyBorder="1" applyAlignment="1" applyProtection="1">
      <alignment wrapText="1"/>
      <protection locked="0"/>
    </xf>
    <xf numFmtId="0" fontId="0" fillId="0" borderId="0" xfId="0" applyBorder="1" applyAlignment="1" applyProtection="1">
      <alignment wrapText="1"/>
      <protection locked="0"/>
    </xf>
    <xf numFmtId="0" fontId="0" fillId="0" borderId="18" xfId="0" applyBorder="1" applyAlignment="1" applyProtection="1">
      <alignment wrapText="1"/>
      <protection locked="0"/>
    </xf>
    <xf numFmtId="0" fontId="0" fillId="0" borderId="26" xfId="0" applyBorder="1" applyAlignment="1" applyProtection="1">
      <alignment wrapText="1"/>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17" xfId="0" applyFill="1" applyBorder="1" applyAlignment="1" applyProtection="1">
      <alignment horizontal="center"/>
    </xf>
    <xf numFmtId="0" fontId="2" fillId="0" borderId="20" xfId="0" applyFont="1" applyBorder="1" applyAlignment="1" applyProtection="1"/>
    <xf numFmtId="0" fontId="0" fillId="0" borderId="0" xfId="0" applyAlignment="1" applyProtection="1">
      <alignment vertical="top" wrapText="1"/>
      <protection locked="0"/>
    </xf>
    <xf numFmtId="0" fontId="2" fillId="0" borderId="14" xfId="0" applyFont="1" applyBorder="1" applyAlignment="1" applyProtection="1">
      <alignment horizontal="left" wrapText="1" readingOrder="1"/>
    </xf>
    <xf numFmtId="0" fontId="3" fillId="0" borderId="0" xfId="0" applyFont="1" applyBorder="1" applyAlignment="1" applyProtection="1">
      <alignment horizontal="center" vertical="top" wrapText="1"/>
    </xf>
    <xf numFmtId="0" fontId="4" fillId="0" borderId="56" xfId="0" applyFont="1" applyBorder="1" applyProtection="1"/>
    <xf numFmtId="0" fontId="4" fillId="0" borderId="57" xfId="0" applyFont="1" applyBorder="1" applyProtection="1"/>
    <xf numFmtId="0" fontId="4" fillId="0" borderId="57" xfId="0" applyFont="1" applyBorder="1" applyAlignment="1" applyProtection="1">
      <alignment horizontal="center"/>
    </xf>
    <xf numFmtId="0" fontId="4" fillId="0" borderId="58" xfId="0" applyFont="1" applyBorder="1" applyAlignment="1" applyProtection="1">
      <alignment horizontal="center"/>
    </xf>
    <xf numFmtId="0" fontId="4" fillId="0" borderId="59" xfId="0" applyFont="1" applyBorder="1" applyProtection="1"/>
    <xf numFmtId="0" fontId="4" fillId="0" borderId="0" xfId="0" applyFont="1" applyBorder="1" applyProtection="1"/>
    <xf numFmtId="0" fontId="4" fillId="0" borderId="0" xfId="0" applyFont="1" applyBorder="1" applyAlignment="1" applyProtection="1">
      <alignment horizontal="center"/>
    </xf>
    <xf numFmtId="0" fontId="4" fillId="0" borderId="60" xfId="0" applyFont="1" applyBorder="1" applyAlignment="1" applyProtection="1">
      <alignment horizontal="center"/>
    </xf>
    <xf numFmtId="0" fontId="3" fillId="0" borderId="59" xfId="0" applyFont="1" applyBorder="1" applyProtection="1"/>
    <xf numFmtId="0" fontId="0" fillId="0" borderId="59" xfId="0" applyBorder="1" applyProtection="1"/>
    <xf numFmtId="0" fontId="0" fillId="0" borderId="60" xfId="0" applyBorder="1" applyAlignment="1" applyProtection="1">
      <alignment horizontal="center"/>
    </xf>
    <xf numFmtId="0" fontId="0" fillId="0" borderId="65" xfId="0" applyBorder="1" applyProtection="1"/>
    <xf numFmtId="0" fontId="0" fillId="0" borderId="66" xfId="0" applyBorder="1" applyProtection="1"/>
    <xf numFmtId="0" fontId="0" fillId="0" borderId="67" xfId="0" applyBorder="1" applyProtection="1"/>
    <xf numFmtId="0" fontId="16" fillId="0" borderId="0" xfId="0" applyFont="1" applyAlignment="1" applyProtection="1">
      <alignment horizontal="left" vertical="center" readingOrder="1"/>
    </xf>
    <xf numFmtId="0" fontId="17" fillId="0" borderId="0" xfId="0" applyFont="1" applyProtection="1"/>
    <xf numFmtId="0" fontId="17" fillId="6" borderId="0" xfId="0" applyFont="1" applyFill="1" applyProtection="1">
      <protection locked="0"/>
    </xf>
    <xf numFmtId="0" fontId="18" fillId="0" borderId="0" xfId="0" applyFont="1" applyAlignment="1" applyProtection="1">
      <alignment horizontal="left" vertical="center" indent="4" readingOrder="1"/>
    </xf>
    <xf numFmtId="0" fontId="19" fillId="0" borderId="0" xfId="0" applyFont="1" applyAlignment="1" applyProtection="1">
      <alignment horizontal="right" vertical="center" readingOrder="1"/>
    </xf>
    <xf numFmtId="0" fontId="8" fillId="0" borderId="0" xfId="0" applyFont="1" applyProtection="1"/>
    <xf numFmtId="0" fontId="20" fillId="6" borderId="0" xfId="0" applyFont="1" applyFill="1" applyProtection="1"/>
    <xf numFmtId="0" fontId="21" fillId="6" borderId="0" xfId="0" applyFont="1" applyFill="1" applyProtection="1"/>
    <xf numFmtId="0" fontId="8" fillId="3" borderId="0" xfId="0" applyFont="1" applyFill="1" applyBorder="1" applyAlignment="1" applyProtection="1">
      <alignment horizontal="left"/>
      <protection locked="0"/>
    </xf>
    <xf numFmtId="0" fontId="0" fillId="3" borderId="2"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8" fillId="4" borderId="0" xfId="0"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8" fillId="2" borderId="0" xfId="0" applyFont="1" applyFill="1" applyProtection="1"/>
    <xf numFmtId="0" fontId="0" fillId="2" borderId="0" xfId="0" applyFill="1" applyProtection="1"/>
    <xf numFmtId="0" fontId="6" fillId="0" borderId="0" xfId="0" applyFont="1" applyAlignment="1" applyProtection="1">
      <alignment horizontal="left" vertical="center" indent="4" readingOrder="1"/>
    </xf>
    <xf numFmtId="0" fontId="2" fillId="0" borderId="0" xfId="0" applyFont="1" applyProtection="1"/>
    <xf numFmtId="0" fontId="0" fillId="0" borderId="0" xfId="0" applyFont="1" applyProtection="1"/>
    <xf numFmtId="0" fontId="0" fillId="0" borderId="0" xfId="0" applyFont="1"/>
    <xf numFmtId="0" fontId="0" fillId="0" borderId="0" xfId="0" applyFill="1" applyProtection="1"/>
    <xf numFmtId="0" fontId="0" fillId="2" borderId="0" xfId="0" applyFont="1" applyFill="1" applyProtection="1"/>
    <xf numFmtId="0" fontId="22" fillId="0" borderId="0" xfId="0" applyFont="1" applyProtection="1"/>
    <xf numFmtId="0" fontId="23" fillId="2" borderId="0" xfId="0" applyFont="1" applyFill="1" applyProtection="1"/>
    <xf numFmtId="49" fontId="2" fillId="3" borderId="19" xfId="0" applyNumberFormat="1" applyFont="1" applyFill="1" applyBorder="1" applyAlignment="1" applyProtection="1">
      <alignment horizontal="left"/>
    </xf>
    <xf numFmtId="49" fontId="2" fillId="3" borderId="20" xfId="0" applyNumberFormat="1" applyFont="1" applyFill="1" applyBorder="1" applyAlignment="1" applyProtection="1">
      <alignment horizontal="left"/>
    </xf>
    <xf numFmtId="0" fontId="2" fillId="3" borderId="19" xfId="0" applyFont="1" applyFill="1" applyBorder="1" applyAlignment="1" applyProtection="1">
      <alignment horizontal="left"/>
      <protection locked="0"/>
    </xf>
    <xf numFmtId="0" fontId="2" fillId="3" borderId="20" xfId="0" applyFont="1" applyFill="1" applyBorder="1" applyAlignment="1" applyProtection="1">
      <alignment horizontal="left"/>
      <protection locked="0"/>
    </xf>
    <xf numFmtId="0" fontId="15" fillId="0" borderId="53" xfId="0" applyFont="1" applyBorder="1" applyAlignment="1" applyProtection="1">
      <alignment horizontal="center" vertical="top" wrapText="1"/>
    </xf>
    <xf numFmtId="0" fontId="3" fillId="0" borderId="54" xfId="0" applyFont="1" applyBorder="1" applyAlignment="1" applyProtection="1">
      <alignment horizontal="center" vertical="top" wrapText="1"/>
    </xf>
    <xf numFmtId="0" fontId="3" fillId="0" borderId="55" xfId="0" applyFont="1" applyBorder="1" applyAlignment="1" applyProtection="1">
      <alignment horizontal="center" vertical="top" wrapText="1"/>
    </xf>
    <xf numFmtId="0" fontId="3" fillId="0" borderId="5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60" xfId="0" applyFont="1" applyBorder="1" applyAlignment="1" applyProtection="1">
      <alignment horizontal="left" wrapText="1"/>
    </xf>
    <xf numFmtId="0" fontId="0" fillId="3" borderId="61" xfId="0" applyFill="1" applyBorder="1" applyAlignment="1" applyProtection="1">
      <alignment horizontal="left" vertical="top" wrapText="1" readingOrder="1"/>
      <protection locked="0"/>
    </xf>
    <xf numFmtId="0" fontId="0" fillId="3" borderId="2" xfId="0" applyFill="1" applyBorder="1" applyAlignment="1" applyProtection="1">
      <alignment horizontal="left" vertical="top" wrapText="1" readingOrder="1"/>
      <protection locked="0"/>
    </xf>
    <xf numFmtId="0" fontId="0" fillId="3" borderId="62" xfId="0" applyFill="1" applyBorder="1" applyAlignment="1" applyProtection="1">
      <alignment horizontal="left" vertical="top" wrapText="1" readingOrder="1"/>
      <protection locked="0"/>
    </xf>
    <xf numFmtId="0" fontId="0" fillId="3" borderId="59" xfId="0" applyFill="1" applyBorder="1" applyAlignment="1" applyProtection="1">
      <alignment horizontal="left" vertical="top" wrapText="1" readingOrder="1"/>
      <protection locked="0"/>
    </xf>
    <xf numFmtId="0" fontId="0" fillId="3" borderId="0" xfId="0" applyFill="1" applyBorder="1" applyAlignment="1" applyProtection="1">
      <alignment horizontal="left" vertical="top" wrapText="1" readingOrder="1"/>
      <protection locked="0"/>
    </xf>
    <xf numFmtId="0" fontId="0" fillId="3" borderId="60" xfId="0" applyFill="1" applyBorder="1" applyAlignment="1" applyProtection="1">
      <alignment horizontal="left" vertical="top" wrapText="1" readingOrder="1"/>
      <protection locked="0"/>
    </xf>
    <xf numFmtId="0" fontId="0" fillId="3" borderId="63" xfId="0" applyFill="1" applyBorder="1" applyAlignment="1" applyProtection="1">
      <alignment horizontal="left" vertical="top" wrapText="1" readingOrder="1"/>
      <protection locked="0"/>
    </xf>
    <xf numFmtId="0" fontId="0" fillId="3" borderId="8" xfId="0" applyFill="1" applyBorder="1" applyAlignment="1" applyProtection="1">
      <alignment horizontal="left" vertical="top" wrapText="1" readingOrder="1"/>
      <protection locked="0"/>
    </xf>
    <xf numFmtId="0" fontId="0" fillId="3" borderId="64" xfId="0" applyFill="1" applyBorder="1" applyAlignment="1" applyProtection="1">
      <alignment horizontal="left" vertical="top" wrapText="1" readingOrder="1"/>
      <protection locked="0"/>
    </xf>
    <xf numFmtId="0" fontId="0" fillId="3" borderId="30" xfId="0" applyFill="1" applyBorder="1" applyAlignment="1" applyProtection="1">
      <alignment horizontal="left" vertical="top" wrapText="1" readingOrder="1"/>
      <protection locked="0"/>
    </xf>
    <xf numFmtId="0" fontId="0" fillId="3" borderId="3" xfId="0" applyFill="1" applyBorder="1" applyAlignment="1" applyProtection="1">
      <alignment horizontal="left" vertical="top" wrapText="1" readingOrder="1"/>
      <protection locked="0"/>
    </xf>
    <xf numFmtId="0" fontId="0" fillId="3" borderId="14" xfId="0" applyFill="1" applyBorder="1" applyAlignment="1" applyProtection="1">
      <alignment horizontal="left" vertical="top" wrapText="1" readingOrder="1"/>
      <protection locked="0"/>
    </xf>
    <xf numFmtId="0" fontId="0" fillId="3" borderId="5" xfId="0" applyFill="1" applyBorder="1" applyAlignment="1" applyProtection="1">
      <alignment horizontal="left" vertical="top" wrapText="1" readingOrder="1"/>
      <protection locked="0"/>
    </xf>
    <xf numFmtId="0" fontId="0" fillId="3" borderId="31" xfId="0" applyFill="1" applyBorder="1" applyAlignment="1" applyProtection="1">
      <alignment horizontal="left" vertical="top" wrapText="1" readingOrder="1"/>
      <protection locked="0"/>
    </xf>
    <xf numFmtId="0" fontId="0" fillId="3" borderId="9" xfId="0" applyFill="1" applyBorder="1" applyAlignment="1" applyProtection="1">
      <alignment horizontal="left" vertical="top" wrapText="1" readingOrder="1"/>
      <protection locked="0"/>
    </xf>
    <xf numFmtId="0" fontId="9" fillId="0" borderId="52"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2" borderId="19" xfId="0" applyNumberFormat="1" applyFont="1" applyFill="1" applyBorder="1" applyAlignment="1" applyProtection="1">
      <alignment horizontal="left"/>
    </xf>
    <xf numFmtId="0" fontId="3" fillId="2" borderId="20" xfId="0" applyNumberFormat="1" applyFont="1" applyFill="1" applyBorder="1" applyAlignment="1" applyProtection="1">
      <alignment horizontal="left"/>
    </xf>
    <xf numFmtId="0" fontId="3" fillId="2" borderId="19" xfId="0" applyFont="1" applyFill="1" applyBorder="1" applyAlignment="1" applyProtection="1">
      <alignment horizontal="left"/>
    </xf>
    <xf numFmtId="0" fontId="3" fillId="2" borderId="20" xfId="0" applyFont="1" applyFill="1" applyBorder="1" applyAlignment="1" applyProtection="1">
      <alignment horizontal="left"/>
    </xf>
    <xf numFmtId="0" fontId="3" fillId="3" borderId="6" xfId="0" applyFont="1" applyFill="1" applyBorder="1" applyAlignment="1" applyProtection="1">
      <alignment horizontal="left" vertical="top" wrapText="1" readingOrder="1"/>
      <protection locked="0"/>
    </xf>
    <xf numFmtId="0" fontId="3" fillId="3" borderId="2" xfId="0" applyFont="1" applyFill="1" applyBorder="1" applyAlignment="1" applyProtection="1">
      <alignment horizontal="left" vertical="top" wrapText="1" readingOrder="1"/>
      <protection locked="0"/>
    </xf>
    <xf numFmtId="0" fontId="3" fillId="3" borderId="3" xfId="0" applyFont="1" applyFill="1" applyBorder="1" applyAlignment="1" applyProtection="1">
      <alignment horizontal="left" vertical="top" wrapText="1" readingOrder="1"/>
      <protection locked="0"/>
    </xf>
    <xf numFmtId="0" fontId="3" fillId="3" borderId="4" xfId="0" applyFont="1" applyFill="1" applyBorder="1" applyAlignment="1" applyProtection="1">
      <alignment horizontal="left" vertical="top" wrapText="1" readingOrder="1"/>
      <protection locked="0"/>
    </xf>
    <xf numFmtId="0" fontId="3" fillId="3" borderId="0" xfId="0" applyFont="1" applyFill="1" applyBorder="1" applyAlignment="1" applyProtection="1">
      <alignment horizontal="left" vertical="top" wrapText="1" readingOrder="1"/>
      <protection locked="0"/>
    </xf>
    <xf numFmtId="0" fontId="3" fillId="3" borderId="5" xfId="0" applyFont="1" applyFill="1" applyBorder="1" applyAlignment="1" applyProtection="1">
      <alignment horizontal="left" vertical="top" wrapText="1" readingOrder="1"/>
      <protection locked="0"/>
    </xf>
    <xf numFmtId="0" fontId="3" fillId="3" borderId="7" xfId="0" applyFont="1" applyFill="1" applyBorder="1" applyAlignment="1" applyProtection="1">
      <alignment horizontal="left" vertical="top" wrapText="1" readingOrder="1"/>
      <protection locked="0"/>
    </xf>
    <xf numFmtId="0" fontId="3" fillId="3" borderId="8" xfId="0" applyFont="1" applyFill="1" applyBorder="1" applyAlignment="1" applyProtection="1">
      <alignment horizontal="left" vertical="top" wrapText="1" readingOrder="1"/>
      <protection locked="0"/>
    </xf>
    <xf numFmtId="0" fontId="3" fillId="3" borderId="9" xfId="0" applyFont="1" applyFill="1" applyBorder="1" applyAlignment="1" applyProtection="1">
      <alignment horizontal="left" vertical="top" wrapText="1" readingOrder="1"/>
      <protection locked="0"/>
    </xf>
    <xf numFmtId="0" fontId="3" fillId="0" borderId="0" xfId="0" applyFont="1" applyAlignment="1" applyProtection="1">
      <alignment vertical="top" wrapText="1"/>
    </xf>
    <xf numFmtId="0" fontId="0" fillId="2" borderId="19" xfId="0" applyNumberFormat="1" applyFill="1" applyBorder="1" applyAlignment="1" applyProtection="1">
      <alignment horizontal="left"/>
    </xf>
    <xf numFmtId="0" fontId="0" fillId="2" borderId="20" xfId="0" applyNumberFormat="1" applyFill="1" applyBorder="1" applyAlignment="1" applyProtection="1">
      <alignment horizontal="left"/>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3" borderId="6" xfId="0" applyFill="1" applyBorder="1" applyAlignment="1" applyProtection="1">
      <alignment horizontal="left" vertical="top" wrapText="1" readingOrder="1"/>
      <protection locked="0"/>
    </xf>
    <xf numFmtId="0" fontId="0" fillId="3" borderId="4" xfId="0" applyFill="1" applyBorder="1" applyAlignment="1" applyProtection="1">
      <alignment horizontal="left" vertical="top" wrapText="1" readingOrder="1"/>
      <protection locked="0"/>
    </xf>
    <xf numFmtId="0" fontId="0" fillId="3" borderId="7" xfId="0" applyFill="1" applyBorder="1" applyAlignment="1" applyProtection="1">
      <alignment horizontal="left" vertical="top" wrapText="1" readingOrder="1"/>
      <protection locked="0"/>
    </xf>
    <xf numFmtId="0" fontId="6" fillId="5" borderId="32" xfId="0" applyFont="1" applyFill="1" applyBorder="1" applyAlignment="1">
      <alignment horizontal="left" vertical="top" wrapText="1"/>
    </xf>
    <xf numFmtId="0" fontId="0" fillId="0" borderId="14" xfId="0" applyBorder="1" applyAlignment="1" applyProtection="1">
      <alignment horizontal="left" vertical="top" wrapText="1" readingOrder="1"/>
    </xf>
    <xf numFmtId="0" fontId="0" fillId="0" borderId="0" xfId="0" applyAlignment="1" applyProtection="1">
      <alignment vertical="center" wrapText="1"/>
    </xf>
    <xf numFmtId="0" fontId="0" fillId="3" borderId="1" xfId="0" applyFont="1" applyFill="1" applyBorder="1" applyAlignment="1" applyProtection="1">
      <alignment horizontal="left" vertical="top" wrapText="1" readingOrder="1"/>
    </xf>
    <xf numFmtId="0" fontId="0" fillId="3" borderId="10" xfId="0" applyFont="1" applyFill="1" applyBorder="1" applyAlignment="1" applyProtection="1">
      <alignment horizontal="left" vertical="top" wrapText="1" readingOrder="1"/>
    </xf>
    <xf numFmtId="0" fontId="0" fillId="3" borderId="29" xfId="0" applyFont="1" applyFill="1" applyBorder="1" applyAlignment="1" applyProtection="1">
      <alignment horizontal="left" vertical="top" wrapText="1" readingOrder="1"/>
    </xf>
    <xf numFmtId="0" fontId="0" fillId="3" borderId="14" xfId="0" applyFont="1" applyFill="1" applyBorder="1" applyAlignment="1" applyProtection="1">
      <alignment horizontal="left" vertical="top" wrapText="1" readingOrder="1"/>
    </xf>
    <xf numFmtId="0" fontId="0" fillId="3" borderId="0" xfId="0" applyFont="1" applyFill="1" applyBorder="1" applyAlignment="1" applyProtection="1">
      <alignment horizontal="left" vertical="top" wrapText="1" readingOrder="1"/>
    </xf>
    <xf numFmtId="0" fontId="0" fillId="3" borderId="18" xfId="0" applyFont="1" applyFill="1" applyBorder="1" applyAlignment="1" applyProtection="1">
      <alignment horizontal="left" vertical="top" wrapText="1" readingOrder="1"/>
    </xf>
    <xf numFmtId="0" fontId="0" fillId="3" borderId="26" xfId="0" applyFont="1" applyFill="1" applyBorder="1" applyAlignment="1" applyProtection="1">
      <alignment horizontal="left" vertical="top" wrapText="1" readingOrder="1"/>
    </xf>
    <xf numFmtId="0" fontId="0" fillId="3" borderId="27" xfId="0" applyFont="1" applyFill="1" applyBorder="1" applyAlignment="1" applyProtection="1">
      <alignment horizontal="left" vertical="top" wrapText="1" readingOrder="1"/>
    </xf>
    <xf numFmtId="0" fontId="0" fillId="3" borderId="28" xfId="0" applyFont="1" applyFill="1" applyBorder="1" applyAlignment="1" applyProtection="1">
      <alignment horizontal="left" vertical="top" wrapText="1" readingOrder="1"/>
    </xf>
    <xf numFmtId="0" fontId="0" fillId="3" borderId="1" xfId="0" applyFont="1" applyFill="1" applyBorder="1" applyAlignment="1" applyProtection="1">
      <alignment horizontal="left" vertical="top" wrapText="1" readingOrder="1"/>
      <protection locked="0"/>
    </xf>
    <xf numFmtId="0" fontId="0" fillId="3" borderId="10" xfId="0" applyFont="1" applyFill="1" applyBorder="1" applyAlignment="1" applyProtection="1">
      <alignment horizontal="left" vertical="top" wrapText="1" readingOrder="1"/>
      <protection locked="0"/>
    </xf>
    <xf numFmtId="0" fontId="0" fillId="3" borderId="29" xfId="0" applyFont="1" applyFill="1" applyBorder="1" applyAlignment="1" applyProtection="1">
      <alignment horizontal="left" vertical="top" wrapText="1" readingOrder="1"/>
      <protection locked="0"/>
    </xf>
    <xf numFmtId="0" fontId="0" fillId="3" borderId="14" xfId="0" applyFont="1" applyFill="1" applyBorder="1" applyAlignment="1" applyProtection="1">
      <alignment horizontal="left" vertical="top" wrapText="1" readingOrder="1"/>
      <protection locked="0"/>
    </xf>
    <xf numFmtId="0" fontId="0" fillId="3" borderId="0" xfId="0" applyFont="1" applyFill="1" applyBorder="1" applyAlignment="1" applyProtection="1">
      <alignment horizontal="left" vertical="top" wrapText="1" readingOrder="1"/>
      <protection locked="0"/>
    </xf>
    <xf numFmtId="0" fontId="0" fillId="3" borderId="18" xfId="0" applyFont="1" applyFill="1" applyBorder="1" applyAlignment="1" applyProtection="1">
      <alignment horizontal="left" vertical="top" wrapText="1" readingOrder="1"/>
      <protection locked="0"/>
    </xf>
    <xf numFmtId="0" fontId="0" fillId="3" borderId="26" xfId="0" applyFont="1" applyFill="1" applyBorder="1" applyAlignment="1" applyProtection="1">
      <alignment horizontal="left" vertical="top" wrapText="1" readingOrder="1"/>
      <protection locked="0"/>
    </xf>
    <xf numFmtId="0" fontId="0" fillId="3" borderId="27" xfId="0" applyFont="1" applyFill="1" applyBorder="1" applyAlignment="1" applyProtection="1">
      <alignment horizontal="left" vertical="top" wrapText="1" readingOrder="1"/>
      <protection locked="0"/>
    </xf>
    <xf numFmtId="0" fontId="0" fillId="3" borderId="28" xfId="0" applyFont="1" applyFill="1" applyBorder="1" applyAlignment="1" applyProtection="1">
      <alignment horizontal="left" vertical="top" wrapText="1" readingOrder="1"/>
      <protection locked="0"/>
    </xf>
    <xf numFmtId="0" fontId="0" fillId="3" borderId="30" xfId="0" applyFont="1" applyFill="1" applyBorder="1" applyAlignment="1" applyProtection="1">
      <alignment horizontal="left" vertical="top" wrapText="1" readingOrder="1"/>
      <protection locked="0"/>
    </xf>
    <xf numFmtId="0" fontId="0" fillId="3" borderId="2" xfId="0" applyFont="1" applyFill="1" applyBorder="1" applyAlignment="1" applyProtection="1">
      <alignment horizontal="left" vertical="top" wrapText="1" readingOrder="1"/>
      <protection locked="0"/>
    </xf>
    <xf numFmtId="0" fontId="0" fillId="3" borderId="3" xfId="0" applyFont="1" applyFill="1" applyBorder="1" applyAlignment="1" applyProtection="1">
      <alignment horizontal="left" vertical="top" wrapText="1" readingOrder="1"/>
      <protection locked="0"/>
    </xf>
    <xf numFmtId="0" fontId="0" fillId="3" borderId="5" xfId="0" applyFont="1" applyFill="1" applyBorder="1" applyAlignment="1" applyProtection="1">
      <alignment horizontal="left" vertical="top" wrapText="1" readingOrder="1"/>
      <protection locked="0"/>
    </xf>
    <xf numFmtId="0" fontId="0" fillId="3" borderId="31" xfId="0" applyFont="1" applyFill="1" applyBorder="1" applyAlignment="1" applyProtection="1">
      <alignment horizontal="left" vertical="top" wrapText="1" readingOrder="1"/>
      <protection locked="0"/>
    </xf>
    <xf numFmtId="0" fontId="0" fillId="3" borderId="8" xfId="0" applyFont="1" applyFill="1" applyBorder="1" applyAlignment="1" applyProtection="1">
      <alignment horizontal="left" vertical="top" wrapText="1" readingOrder="1"/>
      <protection locked="0"/>
    </xf>
    <xf numFmtId="0" fontId="0" fillId="3" borderId="9" xfId="0" applyFont="1" applyFill="1" applyBorder="1" applyAlignment="1" applyProtection="1">
      <alignment horizontal="left" vertical="top" wrapText="1" readingOrder="1"/>
      <protection locked="0"/>
    </xf>
    <xf numFmtId="0" fontId="2" fillId="3" borderId="0"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3"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8"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cellXfs>
  <cellStyles count="1">
    <cellStyle name="Normal" xfId="0" builtinId="0"/>
  </cellStyles>
  <dxfs count="18">
    <dxf>
      <font>
        <color rgb="FF9C0006"/>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rgb="FF9C0006"/>
      </font>
      <fill>
        <patternFill patternType="solid">
          <bgColor rgb="FFFF0000"/>
        </patternFill>
      </fill>
    </dxf>
    <dxf>
      <font>
        <color rgb="FF9C0006"/>
      </font>
      <fill>
        <patternFill patternType="solid">
          <bgColor rgb="FFFF0000"/>
        </patternFill>
      </fill>
    </dxf>
    <dxf>
      <font>
        <color rgb="FF9C0006"/>
      </font>
      <fill>
        <patternFill patternType="solid">
          <bgColor rgb="FFFF0000"/>
        </patternFill>
      </fill>
    </dxf>
    <dxf>
      <font>
        <color auto="1"/>
      </font>
      <fill>
        <patternFill patternType="solid">
          <bgColor rgb="FFFF0000"/>
        </patternFill>
      </fill>
    </dxf>
    <dxf>
      <font>
        <color auto="1"/>
      </font>
      <fill>
        <patternFill patternType="solid">
          <bgColor rgb="FFFF0000"/>
        </patternFill>
      </fill>
    </dxf>
    <dxf>
      <font>
        <color rgb="FF9C0006"/>
      </font>
      <fill>
        <patternFill patternType="solid">
          <bgColor rgb="FFFFC7CE"/>
        </patternFill>
      </fill>
    </dxf>
    <dxf>
      <font>
        <color theme="1"/>
      </font>
      <fill>
        <patternFill patternType="solid">
          <bgColor theme="4" tint="0.79995117038483843"/>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431800</xdr:colOff>
      <xdr:row>0</xdr:row>
      <xdr:rowOff>76200</xdr:rowOff>
    </xdr:from>
    <xdr:to>
      <xdr:col>2</xdr:col>
      <xdr:colOff>916432</xdr:colOff>
      <xdr:row>2</xdr:row>
      <xdr:rowOff>127000</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a:off x="2165350" y="76200"/>
          <a:ext cx="484505" cy="4965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opLeftCell="A4" workbookViewId="0">
      <selection activeCell="F41" sqref="F41"/>
    </sheetView>
  </sheetViews>
  <sheetFormatPr defaultColWidth="9.140625" defaultRowHeight="15"/>
  <cols>
    <col min="1" max="1" width="9.140625" style="1"/>
    <col min="2" max="2" width="16.85546875" style="1" customWidth="1"/>
    <col min="3" max="3" width="16.7109375" style="1" customWidth="1"/>
    <col min="4" max="16384" width="9.140625" style="1"/>
  </cols>
  <sheetData>
    <row r="1" spans="1:10" ht="15" customHeight="1">
      <c r="A1" s="222"/>
    </row>
    <row r="2" spans="1:10" ht="20.100000000000001" customHeight="1">
      <c r="A2" s="222"/>
      <c r="B2" s="223" t="s">
        <v>0</v>
      </c>
    </row>
    <row r="3" spans="1:10" ht="15" customHeight="1">
      <c r="A3" s="222"/>
    </row>
    <row r="4" spans="1:10" ht="21.95" customHeight="1">
      <c r="A4" s="222"/>
      <c r="B4" s="223" t="s">
        <v>1</v>
      </c>
      <c r="C4" s="224" t="s">
        <v>2</v>
      </c>
    </row>
    <row r="5" spans="1:10" ht="15" customHeight="1">
      <c r="A5" s="222"/>
    </row>
    <row r="6" spans="1:10" ht="15" customHeight="1">
      <c r="A6" s="222"/>
    </row>
    <row r="7" spans="1:10" ht="15" customHeight="1">
      <c r="A7" s="222"/>
    </row>
    <row r="8" spans="1:10" ht="15" customHeight="1">
      <c r="A8" s="222"/>
    </row>
    <row r="9" spans="1:10" ht="15" customHeight="1">
      <c r="A9" s="225" t="s">
        <v>3</v>
      </c>
    </row>
    <row r="10" spans="1:10" ht="15" customHeight="1">
      <c r="A10" s="226" t="s">
        <v>4</v>
      </c>
      <c r="B10" s="227" t="s">
        <v>5</v>
      </c>
    </row>
    <row r="11" spans="1:10" ht="15" customHeight="1">
      <c r="A11" s="226" t="s">
        <v>4</v>
      </c>
      <c r="B11" s="228" t="s">
        <v>6</v>
      </c>
      <c r="C11" s="229"/>
      <c r="D11" s="229"/>
      <c r="E11" s="229"/>
      <c r="F11" s="229"/>
      <c r="G11" s="229"/>
      <c r="H11" s="229"/>
      <c r="I11" s="229"/>
    </row>
    <row r="12" spans="1:10" ht="15" customHeight="1">
      <c r="A12" s="226" t="s">
        <v>4</v>
      </c>
      <c r="B12" s="230" t="s">
        <v>7</v>
      </c>
      <c r="C12" s="231"/>
      <c r="D12" s="232"/>
      <c r="E12" s="232"/>
      <c r="F12" s="232"/>
      <c r="G12" s="232"/>
      <c r="H12" s="232"/>
      <c r="I12" s="232"/>
      <c r="J12" s="232"/>
    </row>
    <row r="13" spans="1:10" ht="15" customHeight="1">
      <c r="A13" s="226" t="s">
        <v>4</v>
      </c>
      <c r="B13" s="233" t="s">
        <v>8</v>
      </c>
      <c r="C13" s="234"/>
      <c r="D13" s="234"/>
      <c r="E13" s="234"/>
      <c r="F13" s="234"/>
    </row>
    <row r="14" spans="1:10" ht="15" customHeight="1">
      <c r="A14" s="226" t="s">
        <v>4</v>
      </c>
      <c r="B14" s="235" t="s">
        <v>9</v>
      </c>
      <c r="C14" s="236"/>
      <c r="D14" s="236"/>
      <c r="E14" s="236"/>
    </row>
    <row r="15" spans="1:10" ht="15" customHeight="1">
      <c r="A15" s="226"/>
    </row>
    <row r="16" spans="1:10" ht="18.75">
      <c r="A16" s="225" t="s">
        <v>10</v>
      </c>
    </row>
    <row r="17" spans="1:8">
      <c r="A17" s="237" t="s">
        <v>11</v>
      </c>
    </row>
    <row r="18" spans="1:8">
      <c r="A18" s="237"/>
    </row>
    <row r="19" spans="1:8">
      <c r="B19" s="238" t="s">
        <v>12</v>
      </c>
      <c r="D19" s="238" t="s">
        <v>13</v>
      </c>
    </row>
    <row r="20" spans="1:8">
      <c r="A20" s="18">
        <v>1</v>
      </c>
      <c r="B20" s="239" t="s">
        <v>14</v>
      </c>
      <c r="D20" s="236">
        <f>'1. Programs'!E1</f>
        <v>11</v>
      </c>
      <c r="F20" s="1" t="s">
        <v>15</v>
      </c>
    </row>
    <row r="21" spans="1:8">
      <c r="A21" s="18">
        <v>2</v>
      </c>
      <c r="B21" s="239" t="s">
        <v>16</v>
      </c>
      <c r="D21" s="236">
        <f>'2.Management'!E1</f>
        <v>60</v>
      </c>
      <c r="F21" s="1" t="s">
        <v>17</v>
      </c>
    </row>
    <row r="22" spans="1:8">
      <c r="A22" s="18">
        <v>3</v>
      </c>
      <c r="B22" s="238" t="s">
        <v>18</v>
      </c>
      <c r="D22" s="236">
        <f>'3. Communications'!E1</f>
        <v>22</v>
      </c>
    </row>
    <row r="23" spans="1:8">
      <c r="A23" s="18">
        <v>4</v>
      </c>
      <c r="B23" s="238" t="s">
        <v>19</v>
      </c>
      <c r="D23" s="236">
        <f>'4. Membership'!E1</f>
        <v>21</v>
      </c>
      <c r="F23" s="1" t="s">
        <v>20</v>
      </c>
    </row>
    <row r="24" spans="1:8">
      <c r="A24" s="18">
        <v>5</v>
      </c>
      <c r="B24" s="240" t="s">
        <v>21</v>
      </c>
      <c r="D24" s="236">
        <f>'5. C&amp;P Development'!E1</f>
        <v>15</v>
      </c>
    </row>
    <row r="25" spans="1:8">
      <c r="A25" s="18">
        <v>6</v>
      </c>
      <c r="B25" s="238" t="s">
        <v>22</v>
      </c>
      <c r="D25" s="236">
        <f>'6. Young Professionals'!E1</f>
        <v>26</v>
      </c>
    </row>
    <row r="26" spans="1:8">
      <c r="A26" s="18">
        <v>7</v>
      </c>
      <c r="B26" s="239" t="s">
        <v>23</v>
      </c>
      <c r="D26" s="236">
        <f>'7. Technical Activities'!E1</f>
        <v>18</v>
      </c>
      <c r="G26" s="241"/>
      <c r="H26" s="241"/>
    </row>
    <row r="27" spans="1:8">
      <c r="A27" s="18">
        <v>8</v>
      </c>
      <c r="B27" s="239" t="s">
        <v>24</v>
      </c>
      <c r="D27" s="236">
        <f>'8. Honors and Awards'!E1</f>
        <v>10</v>
      </c>
      <c r="F27" s="1" t="s">
        <v>25</v>
      </c>
    </row>
    <row r="28" spans="1:8">
      <c r="A28" s="18">
        <v>9</v>
      </c>
      <c r="B28" s="238" t="s">
        <v>26</v>
      </c>
      <c r="D28" s="236">
        <f>'9. Public Policy'!E1</f>
        <v>20</v>
      </c>
    </row>
    <row r="29" spans="1:8">
      <c r="A29" s="18">
        <v>10</v>
      </c>
      <c r="B29" s="238" t="s">
        <v>27</v>
      </c>
      <c r="D29" s="236">
        <f>'10. Section-Student Partnership'!E1</f>
        <v>30</v>
      </c>
    </row>
    <row r="30" spans="1:8">
      <c r="A30" s="18">
        <v>11</v>
      </c>
      <c r="B30" s="238" t="s">
        <v>28</v>
      </c>
      <c r="D30" s="242">
        <f>'11. STEM K-12 - Harry Staubs'!E1</f>
        <v>27</v>
      </c>
    </row>
    <row r="31" spans="1:8" ht="18.75">
      <c r="B31" s="243" t="s">
        <v>29</v>
      </c>
      <c r="D31" s="244">
        <f>SUM(D20:D30)</f>
        <v>260</v>
      </c>
    </row>
    <row r="33" spans="1:2">
      <c r="A33" s="237"/>
    </row>
    <row r="34" spans="1:2" ht="18.75">
      <c r="A34" s="225" t="s">
        <v>30</v>
      </c>
    </row>
    <row r="35" spans="1:2">
      <c r="A35" s="237" t="s">
        <v>31</v>
      </c>
    </row>
    <row r="37" spans="1:2">
      <c r="B37" s="238" t="s">
        <v>32</v>
      </c>
    </row>
  </sheetData>
  <sheetProtection algorithmName="SHA-512" hashValue="eiFhKLZqYKnVJAxp7/8E1bTkFKNcVZitTJpeWEFe05iPgD/C90MJH2MO56qnwycB/kMSwa3KHYoXQn22DwlsOw==" saltValue="4hqspYrEFKyieRlRYNpn8Q==" spinCount="100000" sheet="1" objects="1" scenarios="1"/>
  <conditionalFormatting sqref="C4">
    <cfRule type="cellIs" dxfId="17" priority="1" operator="greaterThan">
      <formula>0</formula>
    </cfRule>
    <cfRule type="cellIs" dxfId="16" priority="3" operator="greaterThan">
      <formula>0</formula>
    </cfRule>
  </conditionalFormatting>
  <pageMargins left="0.7" right="0.7" top="0.75" bottom="0.75" header="0.3" footer="0.3"/>
  <pageSetup orientation="portrait" horizontalDpi="203" verticalDpi="2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70"/>
  <sheetViews>
    <sheetView workbookViewId="0">
      <selection activeCell="B7" sqref="B7"/>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8" customWidth="1"/>
    <col min="6" max="6" width="4.42578125" style="1" customWidth="1"/>
    <col min="7" max="7" width="13.42578125" style="18" customWidth="1"/>
    <col min="8" max="8" width="43.42578125" style="1" customWidth="1"/>
    <col min="9" max="16384" width="9.140625" style="1"/>
  </cols>
  <sheetData>
    <row r="1" spans="1:16" ht="18.75">
      <c r="A1" s="2" t="s">
        <v>300</v>
      </c>
      <c r="B1" s="19"/>
      <c r="C1" s="19"/>
      <c r="D1" s="19"/>
      <c r="E1" s="20">
        <f>SUM(E11:E69)</f>
        <v>18</v>
      </c>
      <c r="F1" s="21" t="s">
        <v>301</v>
      </c>
      <c r="G1" s="22"/>
    </row>
    <row r="2" spans="1:16">
      <c r="A2" s="23"/>
      <c r="B2" s="10"/>
      <c r="C2" s="10"/>
      <c r="D2" s="10"/>
      <c r="E2" s="24">
        <f>SUM(G9:G69)</f>
        <v>100</v>
      </c>
      <c r="F2" s="25" t="s">
        <v>35</v>
      </c>
      <c r="G2" s="26"/>
    </row>
    <row r="3" spans="1:16">
      <c r="A3" s="23"/>
      <c r="B3" s="10"/>
      <c r="C3" s="10"/>
      <c r="D3" s="10"/>
      <c r="E3" s="27"/>
      <c r="F3" s="10"/>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302</v>
      </c>
      <c r="B6" s="247" t="s">
        <v>125</v>
      </c>
      <c r="C6" s="248"/>
      <c r="D6" s="248"/>
      <c r="E6" s="248"/>
      <c r="F6" s="248"/>
      <c r="G6" s="30"/>
      <c r="I6" s="72"/>
      <c r="J6" s="72"/>
      <c r="K6" s="72"/>
      <c r="L6" s="72"/>
      <c r="M6" s="72"/>
      <c r="N6" s="72"/>
      <c r="O6" s="72"/>
      <c r="P6" s="72"/>
    </row>
    <row r="7" spans="1:16" ht="5.25" customHeight="1">
      <c r="A7" s="36"/>
      <c r="B7" s="37"/>
      <c r="C7" s="37"/>
      <c r="D7" s="37"/>
      <c r="E7" s="38"/>
      <c r="F7" s="37"/>
      <c r="G7" s="39"/>
    </row>
    <row r="8" spans="1:16" ht="74.099999999999994" customHeight="1">
      <c r="A8" s="99" t="s">
        <v>253</v>
      </c>
      <c r="B8" s="27"/>
      <c r="C8" s="10"/>
      <c r="D8" s="10"/>
      <c r="E8" s="27"/>
      <c r="F8" s="10"/>
      <c r="G8" s="33"/>
      <c r="H8" s="86" t="s">
        <v>254</v>
      </c>
    </row>
    <row r="9" spans="1:16" ht="30" customHeight="1">
      <c r="A9" s="42" t="s">
        <v>303</v>
      </c>
      <c r="B9" s="43" t="s">
        <v>42</v>
      </c>
      <c r="C9" s="44"/>
      <c r="D9" s="44" t="s">
        <v>43</v>
      </c>
      <c r="E9" s="43" t="s">
        <v>13</v>
      </c>
      <c r="F9" s="44"/>
      <c r="G9" s="45" t="s">
        <v>35</v>
      </c>
      <c r="H9" s="46"/>
    </row>
    <row r="10" spans="1:16" ht="6" customHeight="1">
      <c r="A10" s="23"/>
      <c r="B10" s="27"/>
      <c r="C10" s="10"/>
      <c r="D10" s="10"/>
      <c r="E10" s="27"/>
      <c r="F10" s="10"/>
      <c r="G10" s="33"/>
      <c r="H10" s="46"/>
    </row>
    <row r="11" spans="1:16">
      <c r="A11" s="59" t="s">
        <v>304</v>
      </c>
      <c r="B11" s="48"/>
      <c r="C11" s="10">
        <v>2</v>
      </c>
      <c r="D11" s="10" t="s">
        <v>227</v>
      </c>
      <c r="E11" s="49">
        <f>IF(B11="yes",C11,IF(B11="y",C11,0))</f>
        <v>0</v>
      </c>
      <c r="F11" s="10"/>
      <c r="G11" s="33">
        <v>2</v>
      </c>
      <c r="H11" s="46"/>
    </row>
    <row r="12" spans="1:16">
      <c r="A12" s="59" t="s">
        <v>305</v>
      </c>
      <c r="B12" s="48"/>
      <c r="C12" s="10">
        <v>6</v>
      </c>
      <c r="D12" s="10" t="s">
        <v>227</v>
      </c>
      <c r="E12" s="49">
        <f>IF(B12="yes",C12,IF(B12="y",C12,0))</f>
        <v>0</v>
      </c>
      <c r="F12" s="10"/>
      <c r="G12" s="33">
        <v>6</v>
      </c>
      <c r="H12" s="46"/>
    </row>
    <row r="13" spans="1:16">
      <c r="A13" s="59" t="s">
        <v>306</v>
      </c>
      <c r="B13" s="48"/>
      <c r="C13" s="10">
        <v>6</v>
      </c>
      <c r="D13" s="10" t="s">
        <v>227</v>
      </c>
      <c r="E13" s="49">
        <f>IF(B13="yes",C13,IF(B13="y",C13,0))</f>
        <v>0</v>
      </c>
      <c r="F13" s="10"/>
      <c r="G13" s="33">
        <v>6</v>
      </c>
      <c r="H13" s="46"/>
    </row>
    <row r="14" spans="1:16">
      <c r="A14" s="59" t="s">
        <v>307</v>
      </c>
      <c r="B14" s="48"/>
      <c r="C14" s="10">
        <v>8</v>
      </c>
      <c r="D14" s="10" t="s">
        <v>227</v>
      </c>
      <c r="E14" s="49">
        <f>IF(B14="yes",C14,IF(B14="y",C14,0))</f>
        <v>0</v>
      </c>
      <c r="F14" s="10"/>
      <c r="G14" s="33">
        <v>8</v>
      </c>
      <c r="H14" s="46"/>
      <c r="I14" s="101"/>
    </row>
    <row r="15" spans="1:16" ht="30">
      <c r="A15" s="87" t="s">
        <v>308</v>
      </c>
      <c r="B15" s="48">
        <v>2</v>
      </c>
      <c r="C15" s="10">
        <v>3</v>
      </c>
      <c r="D15" s="53" t="s">
        <v>203</v>
      </c>
      <c r="E15" s="49">
        <f>IF(B15*C15&gt;G15,G15,B15*C15)</f>
        <v>6</v>
      </c>
      <c r="F15" s="10"/>
      <c r="G15" s="33">
        <v>6</v>
      </c>
      <c r="H15" s="46" t="s">
        <v>309</v>
      </c>
    </row>
    <row r="16" spans="1:16" ht="45.75" customHeight="1">
      <c r="A16" s="87" t="s">
        <v>310</v>
      </c>
      <c r="B16" s="48">
        <v>2</v>
      </c>
      <c r="C16" s="53">
        <v>3</v>
      </c>
      <c r="D16" s="53" t="s">
        <v>203</v>
      </c>
      <c r="E16" s="49">
        <f>IF(B16*C16&gt;G16,G16,B16*C16)</f>
        <v>6</v>
      </c>
      <c r="F16" s="10"/>
      <c r="G16" s="33">
        <v>6</v>
      </c>
      <c r="H16" s="46" t="s">
        <v>311</v>
      </c>
      <c r="I16" s="101"/>
    </row>
    <row r="17" spans="1:8" ht="30.95" customHeight="1">
      <c r="A17" s="87" t="s">
        <v>312</v>
      </c>
      <c r="B17" s="48"/>
      <c r="C17" s="53">
        <v>3</v>
      </c>
      <c r="D17" s="53" t="s">
        <v>203</v>
      </c>
      <c r="E17" s="49">
        <f>IF(B17*C17&gt;G17,G17,B17*C17)</f>
        <v>0</v>
      </c>
      <c r="F17" s="10"/>
      <c r="G17" s="33">
        <v>9</v>
      </c>
      <c r="H17" s="46"/>
    </row>
    <row r="18" spans="1:8" ht="45" customHeight="1">
      <c r="A18" s="87" t="s">
        <v>313</v>
      </c>
      <c r="B18" s="48">
        <v>2</v>
      </c>
      <c r="C18" s="10">
        <v>3</v>
      </c>
      <c r="D18" s="10" t="s">
        <v>203</v>
      </c>
      <c r="E18" s="49">
        <f>IF(B18*C18&gt;G18,G18,B18*C18)</f>
        <v>6</v>
      </c>
      <c r="F18" s="10"/>
      <c r="G18" s="33">
        <v>6</v>
      </c>
      <c r="H18" s="46" t="s">
        <v>314</v>
      </c>
    </row>
    <row r="19" spans="1:8" ht="30" customHeight="1">
      <c r="A19" s="87" t="s">
        <v>315</v>
      </c>
      <c r="B19" s="48"/>
      <c r="C19" s="10">
        <v>4</v>
      </c>
      <c r="D19" s="10" t="s">
        <v>227</v>
      </c>
      <c r="E19" s="49">
        <f>IF(B19="yes",C19,IF(B19="y",C19,0))</f>
        <v>0</v>
      </c>
      <c r="F19" s="10"/>
      <c r="G19" s="33">
        <v>4</v>
      </c>
      <c r="H19" s="46"/>
    </row>
    <row r="20" spans="1:8">
      <c r="A20" s="23"/>
      <c r="B20" s="27"/>
      <c r="C20" s="10"/>
      <c r="D20" s="10"/>
      <c r="E20" s="27"/>
      <c r="F20" s="10"/>
      <c r="G20" s="33"/>
      <c r="H20" s="46"/>
    </row>
    <row r="21" spans="1:8" ht="30" customHeight="1">
      <c r="A21" s="55" t="s">
        <v>316</v>
      </c>
      <c r="B21" s="43" t="s">
        <v>42</v>
      </c>
      <c r="C21" s="44"/>
      <c r="D21" s="44" t="s">
        <v>43</v>
      </c>
      <c r="E21" s="43" t="s">
        <v>13</v>
      </c>
      <c r="F21" s="44"/>
      <c r="G21" s="45" t="s">
        <v>35</v>
      </c>
      <c r="H21" s="102"/>
    </row>
    <row r="22" spans="1:8" ht="6" customHeight="1">
      <c r="A22" s="23"/>
      <c r="B22" s="27"/>
      <c r="C22" s="10"/>
      <c r="D22" s="10"/>
      <c r="E22" s="27"/>
      <c r="F22" s="10"/>
      <c r="G22" s="33"/>
      <c r="H22" s="46"/>
    </row>
    <row r="23" spans="1:8" ht="15" customHeight="1">
      <c r="A23" s="59" t="s">
        <v>317</v>
      </c>
      <c r="B23" s="48"/>
      <c r="C23" s="10">
        <v>8</v>
      </c>
      <c r="D23" s="10" t="s">
        <v>227</v>
      </c>
      <c r="E23" s="49">
        <f>IF(B23="yes",C23,IF(B23="y",C23,0))</f>
        <v>0</v>
      </c>
      <c r="F23" s="10"/>
      <c r="G23" s="33">
        <v>8</v>
      </c>
      <c r="H23" s="46"/>
    </row>
    <row r="24" spans="1:8" ht="15" customHeight="1">
      <c r="A24" s="51" t="s">
        <v>318</v>
      </c>
      <c r="B24" s="48"/>
      <c r="C24" s="10">
        <v>3</v>
      </c>
      <c r="D24" s="10" t="s">
        <v>203</v>
      </c>
      <c r="E24" s="49">
        <f>IF(B24*C24&gt;G24,G24,B24*C24)</f>
        <v>0</v>
      </c>
      <c r="F24" s="10"/>
      <c r="G24" s="28">
        <v>6</v>
      </c>
      <c r="H24" s="46"/>
    </row>
    <row r="25" spans="1:8" ht="14.1" customHeight="1">
      <c r="A25" s="23"/>
      <c r="B25" s="27"/>
      <c r="C25" s="10"/>
      <c r="D25" s="10"/>
      <c r="E25" s="27"/>
      <c r="F25" s="10"/>
      <c r="G25" s="33"/>
      <c r="H25" s="46"/>
    </row>
    <row r="26" spans="1:8" ht="30" customHeight="1">
      <c r="A26" s="58" t="s">
        <v>319</v>
      </c>
      <c r="B26" s="43" t="s">
        <v>42</v>
      </c>
      <c r="C26" s="44"/>
      <c r="D26" s="44" t="s">
        <v>43</v>
      </c>
      <c r="E26" s="43" t="s">
        <v>13</v>
      </c>
      <c r="F26" s="44"/>
      <c r="G26" s="45" t="s">
        <v>35</v>
      </c>
      <c r="H26" s="46"/>
    </row>
    <row r="27" spans="1:8" ht="6" customHeight="1">
      <c r="A27" s="23"/>
      <c r="B27" s="27"/>
      <c r="C27" s="10"/>
      <c r="D27" s="10"/>
      <c r="E27" s="27"/>
      <c r="F27" s="10"/>
      <c r="G27" s="33"/>
      <c r="H27" s="46"/>
    </row>
    <row r="28" spans="1:8">
      <c r="A28" s="59" t="s">
        <v>320</v>
      </c>
      <c r="B28" s="48"/>
      <c r="C28" s="10">
        <v>2</v>
      </c>
      <c r="D28" s="10" t="s">
        <v>227</v>
      </c>
      <c r="E28" s="49">
        <f>IF(B28="yes",C28,IF(B28="y",C28,0))</f>
        <v>0</v>
      </c>
      <c r="F28" s="10"/>
      <c r="G28" s="33">
        <v>2</v>
      </c>
      <c r="H28" s="46"/>
    </row>
    <row r="29" spans="1:8" ht="30" customHeight="1">
      <c r="A29" s="51" t="s">
        <v>321</v>
      </c>
      <c r="B29" s="48"/>
      <c r="C29" s="10">
        <v>4</v>
      </c>
      <c r="D29" s="10" t="s">
        <v>227</v>
      </c>
      <c r="E29" s="49">
        <f>IF(B29="yes",C29,IF(B29="y",C29,0))</f>
        <v>0</v>
      </c>
      <c r="F29" s="10"/>
      <c r="G29" s="33">
        <v>4</v>
      </c>
      <c r="H29" s="46"/>
    </row>
    <row r="30" spans="1:8" ht="30" customHeight="1">
      <c r="A30" s="51" t="s">
        <v>322</v>
      </c>
      <c r="B30" s="103"/>
      <c r="C30" s="10">
        <v>3</v>
      </c>
      <c r="D30" s="10" t="s">
        <v>203</v>
      </c>
      <c r="E30" s="49">
        <f>IF(B30*C30&gt;G30,G30,B30*C30)</f>
        <v>0</v>
      </c>
      <c r="F30" s="10"/>
      <c r="G30" s="33">
        <v>6</v>
      </c>
      <c r="H30" s="46"/>
    </row>
    <row r="31" spans="1:8" ht="30" customHeight="1">
      <c r="A31" s="104" t="s">
        <v>323</v>
      </c>
      <c r="B31" s="48"/>
      <c r="C31" s="10">
        <v>3</v>
      </c>
      <c r="D31" s="10" t="s">
        <v>203</v>
      </c>
      <c r="E31" s="49">
        <f>IF(B31*C31&gt;G31,G31,B31*C31)</f>
        <v>0</v>
      </c>
      <c r="F31" s="10"/>
      <c r="G31" s="33">
        <v>3</v>
      </c>
      <c r="H31" s="46"/>
    </row>
    <row r="32" spans="1:8">
      <c r="A32" s="100"/>
      <c r="B32" s="27"/>
      <c r="C32" s="10"/>
      <c r="D32" s="10"/>
      <c r="E32" s="27"/>
      <c r="F32" s="10"/>
      <c r="G32" s="33"/>
      <c r="H32" s="46"/>
    </row>
    <row r="33" spans="1:8">
      <c r="A33" s="105"/>
      <c r="B33" s="106"/>
      <c r="C33" s="63"/>
      <c r="D33" s="63"/>
      <c r="E33" s="107"/>
      <c r="F33" s="63"/>
      <c r="G33" s="64"/>
      <c r="H33" s="46"/>
    </row>
    <row r="34" spans="1:8">
      <c r="B34" s="18"/>
      <c r="H34" s="46"/>
    </row>
    <row r="35" spans="1:8">
      <c r="A35" s="65"/>
      <c r="B35" s="66"/>
      <c r="C35" s="19"/>
      <c r="D35" s="19"/>
      <c r="E35" s="66"/>
      <c r="F35" s="19"/>
      <c r="G35" s="67"/>
      <c r="H35" s="46"/>
    </row>
    <row r="36" spans="1:8">
      <c r="A36" s="23"/>
      <c r="B36" s="27"/>
      <c r="C36" s="10"/>
      <c r="D36" s="10"/>
      <c r="E36" s="43" t="s">
        <v>13</v>
      </c>
      <c r="F36" s="44"/>
      <c r="G36" s="68" t="s">
        <v>35</v>
      </c>
      <c r="H36" s="46"/>
    </row>
    <row r="37" spans="1:8">
      <c r="A37" s="23" t="s">
        <v>324</v>
      </c>
      <c r="B37" s="27"/>
      <c r="C37" s="10"/>
      <c r="D37" s="10"/>
      <c r="E37" s="27"/>
      <c r="F37" s="10"/>
      <c r="G37" s="33"/>
      <c r="H37" s="46"/>
    </row>
    <row r="38" spans="1:8">
      <c r="A38" s="23" t="s">
        <v>270</v>
      </c>
      <c r="B38" s="69"/>
      <c r="C38" s="70" t="s">
        <v>61</v>
      </c>
      <c r="D38" s="71"/>
      <c r="E38" s="49">
        <f>IF(B38&gt;G38,G38,B38)</f>
        <v>0</v>
      </c>
      <c r="F38" s="10"/>
      <c r="G38" s="28">
        <v>8</v>
      </c>
      <c r="H38" s="46"/>
    </row>
    <row r="39" spans="1:8" ht="6" customHeight="1">
      <c r="A39" s="23"/>
      <c r="B39" s="10"/>
      <c r="C39" s="10"/>
      <c r="D39" s="10"/>
      <c r="E39" s="10"/>
      <c r="F39" s="10"/>
      <c r="G39" s="33"/>
      <c r="H39" s="46"/>
    </row>
    <row r="40" spans="1:8">
      <c r="A40" s="291"/>
      <c r="B40" s="256"/>
      <c r="C40" s="256"/>
      <c r="D40" s="265"/>
      <c r="E40" s="10"/>
      <c r="F40" s="10"/>
      <c r="G40" s="33"/>
      <c r="H40" s="46"/>
    </row>
    <row r="41" spans="1:8">
      <c r="A41" s="292"/>
      <c r="B41" s="259"/>
      <c r="C41" s="259"/>
      <c r="D41" s="267"/>
      <c r="E41" s="10"/>
      <c r="F41" s="10"/>
      <c r="G41" s="33"/>
      <c r="H41" s="46"/>
    </row>
    <row r="42" spans="1:8">
      <c r="A42" s="292"/>
      <c r="B42" s="259"/>
      <c r="C42" s="259"/>
      <c r="D42" s="267"/>
      <c r="E42" s="10"/>
      <c r="F42" s="10"/>
      <c r="G42" s="33"/>
      <c r="H42" s="46"/>
    </row>
    <row r="43" spans="1:8">
      <c r="A43" s="292"/>
      <c r="B43" s="259"/>
      <c r="C43" s="259"/>
      <c r="D43" s="267"/>
      <c r="E43" s="10"/>
      <c r="F43" s="10"/>
      <c r="G43" s="33"/>
      <c r="H43" s="46"/>
    </row>
    <row r="44" spans="1:8">
      <c r="A44" s="292"/>
      <c r="B44" s="259"/>
      <c r="C44" s="259"/>
      <c r="D44" s="267"/>
      <c r="E44" s="10"/>
      <c r="F44" s="10"/>
      <c r="G44" s="33"/>
      <c r="H44" s="46"/>
    </row>
    <row r="45" spans="1:8">
      <c r="A45" s="292"/>
      <c r="B45" s="259"/>
      <c r="C45" s="259"/>
      <c r="D45" s="267"/>
      <c r="E45" s="10"/>
      <c r="F45" s="10"/>
      <c r="G45" s="33"/>
      <c r="H45" s="46"/>
    </row>
    <row r="46" spans="1:8">
      <c r="A46" s="293"/>
      <c r="B46" s="262"/>
      <c r="C46" s="262"/>
      <c r="D46" s="269"/>
      <c r="E46" s="27"/>
      <c r="F46" s="10"/>
      <c r="G46" s="33"/>
      <c r="H46" s="46"/>
    </row>
    <row r="47" spans="1:8">
      <c r="A47" s="23"/>
      <c r="B47" s="10"/>
      <c r="C47" s="10"/>
      <c r="D47" s="10"/>
      <c r="E47" s="43" t="s">
        <v>13</v>
      </c>
      <c r="F47" s="44"/>
      <c r="G47" s="68" t="s">
        <v>35</v>
      </c>
      <c r="H47" s="46"/>
    </row>
    <row r="48" spans="1:8">
      <c r="A48" s="23" t="s">
        <v>325</v>
      </c>
      <c r="B48" s="10"/>
      <c r="C48" s="10"/>
      <c r="D48" s="10"/>
      <c r="E48" s="43"/>
      <c r="F48" s="44"/>
      <c r="G48" s="68"/>
      <c r="H48" s="46"/>
    </row>
    <row r="49" spans="1:8">
      <c r="A49" s="23" t="s">
        <v>248</v>
      </c>
      <c r="B49" s="69"/>
      <c r="C49" s="70" t="s">
        <v>61</v>
      </c>
      <c r="D49" s="71"/>
      <c r="E49" s="49">
        <f>IF(B49&gt;G49,G49,B49)</f>
        <v>0</v>
      </c>
      <c r="F49" s="10"/>
      <c r="G49" s="33">
        <v>10</v>
      </c>
      <c r="H49" s="46"/>
    </row>
    <row r="50" spans="1:8" ht="6" customHeight="1">
      <c r="A50" s="23"/>
      <c r="B50" s="10"/>
      <c r="C50" s="10"/>
      <c r="D50" s="10"/>
      <c r="E50" s="10"/>
      <c r="F50" s="10"/>
      <c r="G50" s="33"/>
      <c r="H50" s="46"/>
    </row>
    <row r="51" spans="1:8">
      <c r="A51" s="291"/>
      <c r="B51" s="256"/>
      <c r="C51" s="256"/>
      <c r="D51" s="265"/>
      <c r="E51" s="10"/>
      <c r="F51" s="10"/>
      <c r="G51" s="33"/>
      <c r="H51" s="46"/>
    </row>
    <row r="52" spans="1:8">
      <c r="A52" s="292"/>
      <c r="B52" s="259"/>
      <c r="C52" s="259"/>
      <c r="D52" s="267"/>
      <c r="E52" s="10"/>
      <c r="F52" s="10"/>
      <c r="G52" s="33"/>
      <c r="H52" s="46"/>
    </row>
    <row r="53" spans="1:8">
      <c r="A53" s="292"/>
      <c r="B53" s="259"/>
      <c r="C53" s="259"/>
      <c r="D53" s="267"/>
      <c r="E53" s="10"/>
      <c r="F53" s="10"/>
      <c r="G53" s="33"/>
      <c r="H53" s="46"/>
    </row>
    <row r="54" spans="1:8">
      <c r="A54" s="292"/>
      <c r="B54" s="259"/>
      <c r="C54" s="259"/>
      <c r="D54" s="267"/>
      <c r="E54" s="10"/>
      <c r="F54" s="10"/>
      <c r="G54" s="33"/>
      <c r="H54" s="46"/>
    </row>
    <row r="55" spans="1:8">
      <c r="A55" s="292"/>
      <c r="B55" s="259"/>
      <c r="C55" s="259"/>
      <c r="D55" s="267"/>
      <c r="E55" s="10"/>
      <c r="F55" s="10"/>
      <c r="G55" s="33"/>
      <c r="H55" s="46"/>
    </row>
    <row r="56" spans="1:8">
      <c r="A56" s="292"/>
      <c r="B56" s="259"/>
      <c r="C56" s="259"/>
      <c r="D56" s="267"/>
      <c r="E56" s="10"/>
      <c r="F56" s="10"/>
      <c r="G56" s="33"/>
      <c r="H56" s="46"/>
    </row>
    <row r="57" spans="1:8">
      <c r="A57" s="292"/>
      <c r="B57" s="259"/>
      <c r="C57" s="259"/>
      <c r="D57" s="267"/>
      <c r="E57" s="10"/>
      <c r="F57" s="10"/>
      <c r="G57" s="33"/>
      <c r="H57" s="46"/>
    </row>
    <row r="58" spans="1:8">
      <c r="A58" s="292"/>
      <c r="B58" s="259"/>
      <c r="C58" s="259"/>
      <c r="D58" s="267"/>
      <c r="E58" s="10"/>
      <c r="F58" s="10"/>
      <c r="G58" s="33"/>
      <c r="H58" s="46"/>
    </row>
    <row r="59" spans="1:8">
      <c r="A59" s="292"/>
      <c r="B59" s="259"/>
      <c r="C59" s="259"/>
      <c r="D59" s="267"/>
      <c r="E59" s="10"/>
      <c r="F59" s="10"/>
      <c r="G59" s="33"/>
      <c r="H59" s="46"/>
    </row>
    <row r="60" spans="1:8">
      <c r="A60" s="292"/>
      <c r="B60" s="259"/>
      <c r="C60" s="259"/>
      <c r="D60" s="267"/>
      <c r="E60" s="10"/>
      <c r="F60" s="10"/>
      <c r="G60" s="33"/>
      <c r="H60" s="46"/>
    </row>
    <row r="61" spans="1:8">
      <c r="A61" s="292"/>
      <c r="B61" s="259"/>
      <c r="C61" s="259"/>
      <c r="D61" s="267"/>
      <c r="E61" s="10"/>
      <c r="F61" s="10"/>
      <c r="G61" s="33"/>
      <c r="H61" s="46"/>
    </row>
    <row r="62" spans="1:8">
      <c r="A62" s="292"/>
      <c r="B62" s="259"/>
      <c r="C62" s="259"/>
      <c r="D62" s="267"/>
      <c r="E62" s="27"/>
      <c r="F62" s="10"/>
      <c r="G62" s="33"/>
      <c r="H62" s="46"/>
    </row>
    <row r="63" spans="1:8">
      <c r="A63" s="292"/>
      <c r="B63" s="259"/>
      <c r="C63" s="259"/>
      <c r="D63" s="267"/>
      <c r="E63" s="27"/>
      <c r="F63" s="10"/>
      <c r="G63" s="33"/>
      <c r="H63" s="46"/>
    </row>
    <row r="64" spans="1:8">
      <c r="A64" s="292"/>
      <c r="B64" s="259"/>
      <c r="C64" s="259"/>
      <c r="D64" s="267"/>
      <c r="E64" s="27"/>
      <c r="F64" s="10"/>
      <c r="G64" s="33"/>
      <c r="H64" s="46"/>
    </row>
    <row r="65" spans="1:8">
      <c r="A65" s="293"/>
      <c r="B65" s="262"/>
      <c r="C65" s="262"/>
      <c r="D65" s="269"/>
      <c r="E65" s="27"/>
      <c r="F65" s="10"/>
      <c r="G65" s="33"/>
      <c r="H65" s="46"/>
    </row>
    <row r="66" spans="1:8">
      <c r="A66" s="73"/>
      <c r="B66" s="63"/>
      <c r="C66" s="63"/>
      <c r="D66" s="63"/>
      <c r="E66" s="62"/>
      <c r="F66" s="63"/>
      <c r="G66" s="64"/>
      <c r="H66" s="46"/>
    </row>
    <row r="67" spans="1:8">
      <c r="H67" s="46"/>
    </row>
    <row r="68" spans="1:8">
      <c r="H68" s="46"/>
    </row>
    <row r="69" spans="1:8">
      <c r="H69" s="46"/>
    </row>
    <row r="70" spans="1:8">
      <c r="H70" s="46"/>
    </row>
  </sheetData>
  <sheetProtection algorithmName="SHA-512" hashValue="eSWXuSOzdT/HWTXwJ+ZUd/mSM1fKsbcE9bBayeYni4Fp5rfsMXgtpXBVb4Cv5blbyJFZx3CJkFFidGAMDDTKeQ==" saltValue="1KvWe01AUtNYhvp8Q9LeHA==" spinCount="100000" sheet="1" objects="1" scenarios="1"/>
  <mergeCells count="5">
    <mergeCell ref="B4:F4"/>
    <mergeCell ref="B5:C5"/>
    <mergeCell ref="B6:F6"/>
    <mergeCell ref="A40:D46"/>
    <mergeCell ref="A51:D65"/>
  </mergeCells>
  <conditionalFormatting sqref="B6">
    <cfRule type="cellIs" dxfId="6" priority="1" operator="equal">
      <formula>""</formula>
    </cfRule>
  </conditionalFormatting>
  <dataValidations count="2">
    <dataValidation type="whole" allowBlank="1" showInputMessage="1" showErrorMessage="1" sqref="B15 B16 B17 B18 B24 B30 B31" xr:uid="{00000000-0002-0000-0900-000000000000}">
      <formula1>0</formula1>
      <formula2>100</formula2>
    </dataValidation>
    <dataValidation type="list" allowBlank="1" showInputMessage="1" showErrorMessage="1" sqref="B19 B23 B11:B14 B28:B29" xr:uid="{00000000-0002-0000-0900-000001000000}">
      <formula1>"yes,no"</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7"/>
  <sheetViews>
    <sheetView workbookViewId="0">
      <selection activeCell="A51" sqref="A51:D57"/>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8" customWidth="1"/>
    <col min="6" max="6" width="5.42578125" style="1" customWidth="1"/>
    <col min="7" max="7" width="13.42578125" style="18" customWidth="1"/>
    <col min="8" max="16384" width="9.140625" style="1"/>
  </cols>
  <sheetData>
    <row r="1" spans="1:16" ht="18.75">
      <c r="A1" s="2" t="s">
        <v>326</v>
      </c>
      <c r="B1" s="19"/>
      <c r="C1" s="19"/>
      <c r="D1" s="19"/>
      <c r="E1" s="20">
        <f>SUM(E11:E60)</f>
        <v>10</v>
      </c>
      <c r="F1" s="21" t="s">
        <v>327</v>
      </c>
      <c r="G1" s="22"/>
    </row>
    <row r="2" spans="1:16">
      <c r="A2" s="23"/>
      <c r="B2" s="10"/>
      <c r="C2" s="10"/>
      <c r="D2" s="10"/>
      <c r="E2" s="24">
        <f>SUM(G9:G62)</f>
        <v>100</v>
      </c>
      <c r="F2" s="25" t="s">
        <v>35</v>
      </c>
      <c r="G2" s="26"/>
    </row>
    <row r="3" spans="1:16">
      <c r="A3" s="23"/>
      <c r="B3" s="10"/>
      <c r="C3" s="10"/>
      <c r="D3" s="10"/>
      <c r="E3" s="27"/>
      <c r="F3" s="10"/>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328</v>
      </c>
      <c r="B6" s="247" t="s">
        <v>329</v>
      </c>
      <c r="C6" s="248"/>
      <c r="D6" s="248"/>
      <c r="E6" s="248"/>
      <c r="F6" s="248"/>
      <c r="G6" s="30"/>
      <c r="I6" s="72"/>
      <c r="J6" s="72"/>
      <c r="K6" s="72"/>
      <c r="L6" s="72"/>
      <c r="M6" s="72"/>
      <c r="N6" s="72"/>
      <c r="O6" s="72"/>
      <c r="P6" s="72"/>
    </row>
    <row r="7" spans="1:16" ht="7.5" customHeight="1">
      <c r="A7" s="36"/>
      <c r="B7" s="37"/>
      <c r="C7" s="37"/>
      <c r="D7" s="37"/>
      <c r="E7" s="38"/>
      <c r="F7" s="37"/>
      <c r="G7" s="39"/>
    </row>
    <row r="8" spans="1:16" ht="45">
      <c r="A8" s="40" t="s">
        <v>330</v>
      </c>
      <c r="B8" s="27"/>
      <c r="C8" s="10"/>
      <c r="D8" s="10"/>
      <c r="E8" s="27"/>
      <c r="F8" s="10"/>
      <c r="G8" s="33"/>
    </row>
    <row r="9" spans="1:16" ht="30" customHeight="1">
      <c r="A9" s="42" t="s">
        <v>331</v>
      </c>
      <c r="B9" s="43" t="s">
        <v>42</v>
      </c>
      <c r="C9" s="44"/>
      <c r="D9" s="44" t="s">
        <v>43</v>
      </c>
      <c r="E9" s="43" t="s">
        <v>13</v>
      </c>
      <c r="F9" s="44" t="s">
        <v>332</v>
      </c>
      <c r="G9" s="45" t="s">
        <v>35</v>
      </c>
    </row>
    <row r="10" spans="1:16" ht="6" customHeight="1">
      <c r="A10" s="23"/>
      <c r="B10" s="27"/>
      <c r="C10" s="10"/>
      <c r="D10" s="10"/>
      <c r="E10" s="27"/>
      <c r="F10" s="10"/>
      <c r="G10" s="33"/>
    </row>
    <row r="11" spans="1:16">
      <c r="A11" s="59" t="s">
        <v>333</v>
      </c>
      <c r="B11" s="48" t="s">
        <v>141</v>
      </c>
      <c r="C11" s="10">
        <v>2</v>
      </c>
      <c r="D11" s="10" t="s">
        <v>227</v>
      </c>
      <c r="E11" s="49">
        <f>IF(B11="yes",C11,IF(B11="y",C11,0))</f>
        <v>2</v>
      </c>
      <c r="F11" s="10"/>
      <c r="G11" s="33">
        <v>2</v>
      </c>
    </row>
    <row r="12" spans="1:16">
      <c r="A12" s="59" t="s">
        <v>334</v>
      </c>
      <c r="B12" s="48" t="s">
        <v>141</v>
      </c>
      <c r="C12" s="10">
        <v>2</v>
      </c>
      <c r="D12" s="10" t="s">
        <v>227</v>
      </c>
      <c r="E12" s="49">
        <f>IF(B12="yes",C12,IF(B12="y",C12,0))</f>
        <v>2</v>
      </c>
      <c r="F12" s="10"/>
      <c r="G12" s="33">
        <v>2</v>
      </c>
    </row>
    <row r="13" spans="1:16">
      <c r="A13" s="59" t="s">
        <v>335</v>
      </c>
      <c r="B13" s="48"/>
      <c r="C13" s="10">
        <v>1</v>
      </c>
      <c r="D13" s="10" t="s">
        <v>336</v>
      </c>
      <c r="E13" s="49">
        <f>IF(B13*C13&gt;G13,G13,B13*C13)</f>
        <v>0</v>
      </c>
      <c r="F13" s="10"/>
      <c r="G13" s="33">
        <v>2</v>
      </c>
    </row>
    <row r="14" spans="1:16">
      <c r="A14" s="59" t="s">
        <v>337</v>
      </c>
      <c r="B14" s="48"/>
      <c r="C14" s="10">
        <v>1</v>
      </c>
      <c r="D14" s="10" t="s">
        <v>338</v>
      </c>
      <c r="E14" s="49">
        <f>IF(B14*C14&gt;G14,G14,B14*C14)</f>
        <v>0</v>
      </c>
      <c r="F14" s="10"/>
      <c r="G14" s="33">
        <v>8</v>
      </c>
    </row>
    <row r="15" spans="1:16">
      <c r="A15" s="59" t="s">
        <v>339</v>
      </c>
      <c r="B15" s="48"/>
      <c r="C15" s="10">
        <v>1</v>
      </c>
      <c r="D15" s="10" t="s">
        <v>340</v>
      </c>
      <c r="E15" s="49">
        <f>IF(B15*C15&gt;G15,G15,B15*C15)</f>
        <v>0</v>
      </c>
      <c r="F15" s="10"/>
      <c r="G15" s="33">
        <v>2</v>
      </c>
    </row>
    <row r="16" spans="1:16">
      <c r="A16" s="23"/>
      <c r="B16" s="27"/>
      <c r="C16" s="10"/>
      <c r="D16" s="10"/>
      <c r="E16" s="27"/>
      <c r="F16" s="10"/>
      <c r="G16" s="33"/>
    </row>
    <row r="17" spans="1:7" ht="20.100000000000001" customHeight="1">
      <c r="A17" s="55" t="s">
        <v>341</v>
      </c>
      <c r="B17" s="43" t="s">
        <v>42</v>
      </c>
      <c r="C17" s="44"/>
      <c r="D17" s="44" t="s">
        <v>43</v>
      </c>
      <c r="E17" s="43" t="s">
        <v>13</v>
      </c>
      <c r="F17" s="44" t="s">
        <v>332</v>
      </c>
      <c r="G17" s="45" t="s">
        <v>35</v>
      </c>
    </row>
    <row r="18" spans="1:7" ht="6" customHeight="1">
      <c r="A18" s="23"/>
      <c r="B18" s="27"/>
      <c r="C18" s="10"/>
      <c r="D18" s="10"/>
      <c r="E18" s="27"/>
      <c r="F18" s="10"/>
      <c r="G18" s="33"/>
    </row>
    <row r="19" spans="1:7">
      <c r="A19" s="59" t="s">
        <v>342</v>
      </c>
      <c r="B19" s="48"/>
      <c r="C19" s="10">
        <v>2</v>
      </c>
      <c r="D19" s="10" t="s">
        <v>227</v>
      </c>
      <c r="E19" s="49">
        <f>IF(B19="yes",C19,IF(B19="y",C19,0))</f>
        <v>0</v>
      </c>
      <c r="F19" s="10"/>
      <c r="G19" s="33">
        <v>2</v>
      </c>
    </row>
    <row r="20" spans="1:7">
      <c r="A20" s="59" t="s">
        <v>343</v>
      </c>
      <c r="B20" s="48"/>
      <c r="C20" s="10">
        <v>2</v>
      </c>
      <c r="D20" s="10" t="s">
        <v>51</v>
      </c>
      <c r="E20" s="49">
        <f>IF(B20*C20&gt;G20,G20,B20*C20)</f>
        <v>0</v>
      </c>
      <c r="F20" s="10"/>
      <c r="G20" s="33">
        <v>10</v>
      </c>
    </row>
    <row r="21" spans="1:7">
      <c r="A21" s="59" t="s">
        <v>344</v>
      </c>
      <c r="B21" s="48"/>
      <c r="C21" s="10">
        <v>1</v>
      </c>
      <c r="D21" s="10" t="s">
        <v>45</v>
      </c>
      <c r="E21" s="49">
        <f>IF(B21*C21&gt;G21,G21,B21*C21)</f>
        <v>0</v>
      </c>
      <c r="F21" s="10"/>
      <c r="G21" s="33">
        <v>5</v>
      </c>
    </row>
    <row r="22" spans="1:7">
      <c r="A22" s="59" t="s">
        <v>345</v>
      </c>
      <c r="B22" s="48"/>
      <c r="C22" s="10">
        <v>3</v>
      </c>
      <c r="D22" s="10" t="s">
        <v>51</v>
      </c>
      <c r="E22" s="49">
        <f>IF(B22*C22&gt;G22,G22,B22*C22)</f>
        <v>0</v>
      </c>
      <c r="F22" s="10"/>
      <c r="G22" s="33">
        <v>12</v>
      </c>
    </row>
    <row r="23" spans="1:7">
      <c r="A23" s="59" t="s">
        <v>346</v>
      </c>
      <c r="B23" s="48"/>
      <c r="C23" s="10">
        <v>1</v>
      </c>
      <c r="D23" s="10" t="s">
        <v>45</v>
      </c>
      <c r="E23" s="49">
        <f>IF(B23*C23&gt;G23,G23,B23*C23)</f>
        <v>0</v>
      </c>
      <c r="F23" s="10"/>
      <c r="G23" s="33">
        <v>4</v>
      </c>
    </row>
    <row r="24" spans="1:7" ht="15" customHeight="1">
      <c r="A24" s="23"/>
      <c r="B24" s="27"/>
      <c r="C24" s="10"/>
      <c r="D24" s="10"/>
      <c r="E24" s="27"/>
      <c r="F24" s="10"/>
      <c r="G24" s="33"/>
    </row>
    <row r="25" spans="1:7" ht="30" customHeight="1">
      <c r="A25" s="58" t="s">
        <v>347</v>
      </c>
      <c r="B25" s="43" t="s">
        <v>42</v>
      </c>
      <c r="C25" s="44"/>
      <c r="D25" s="44" t="s">
        <v>43</v>
      </c>
      <c r="E25" s="43" t="s">
        <v>13</v>
      </c>
      <c r="F25" s="44"/>
      <c r="G25" s="45" t="s">
        <v>35</v>
      </c>
    </row>
    <row r="26" spans="1:7" ht="7.5" customHeight="1">
      <c r="A26" s="23"/>
      <c r="B26" s="27"/>
      <c r="C26" s="10"/>
      <c r="D26" s="10"/>
      <c r="E26" s="27"/>
      <c r="F26" s="10"/>
      <c r="G26" s="33"/>
    </row>
    <row r="27" spans="1:7">
      <c r="A27" s="59" t="s">
        <v>348</v>
      </c>
      <c r="B27" s="48" t="s">
        <v>141</v>
      </c>
      <c r="C27" s="10">
        <v>2</v>
      </c>
      <c r="D27" s="10" t="s">
        <v>227</v>
      </c>
      <c r="E27" s="49">
        <f>IF(B27="yes",C27,IF(B27="y",C27,0))</f>
        <v>2</v>
      </c>
      <c r="F27" s="10"/>
      <c r="G27" s="33">
        <v>2</v>
      </c>
    </row>
    <row r="28" spans="1:7">
      <c r="A28" s="59" t="s">
        <v>349</v>
      </c>
      <c r="B28" s="48"/>
      <c r="C28" s="10">
        <v>3</v>
      </c>
      <c r="D28" s="10" t="s">
        <v>51</v>
      </c>
      <c r="E28" s="49">
        <f t="shared" ref="E28:E35" si="0">IF(B28*C28&gt;G28,G28,B28*C28)</f>
        <v>0</v>
      </c>
      <c r="F28" s="10"/>
      <c r="G28" s="33">
        <v>3</v>
      </c>
    </row>
    <row r="29" spans="1:7">
      <c r="A29" s="59" t="s">
        <v>350</v>
      </c>
      <c r="B29" s="48"/>
      <c r="C29" s="10">
        <v>2</v>
      </c>
      <c r="D29" s="10" t="s">
        <v>51</v>
      </c>
      <c r="E29" s="49">
        <f t="shared" si="0"/>
        <v>0</v>
      </c>
      <c r="F29" s="10"/>
      <c r="G29" s="33">
        <v>2</v>
      </c>
    </row>
    <row r="30" spans="1:7">
      <c r="A30" s="59" t="s">
        <v>351</v>
      </c>
      <c r="B30" s="48"/>
      <c r="C30" s="10">
        <v>2</v>
      </c>
      <c r="D30" s="10" t="s">
        <v>51</v>
      </c>
      <c r="E30" s="49">
        <f t="shared" si="0"/>
        <v>0</v>
      </c>
      <c r="F30" s="10"/>
      <c r="G30" s="33">
        <v>2</v>
      </c>
    </row>
    <row r="31" spans="1:7">
      <c r="A31" s="59" t="s">
        <v>352</v>
      </c>
      <c r="B31" s="48"/>
      <c r="C31" s="10">
        <v>2</v>
      </c>
      <c r="D31" s="10" t="s">
        <v>51</v>
      </c>
      <c r="E31" s="49">
        <f t="shared" si="0"/>
        <v>0</v>
      </c>
      <c r="F31" s="10"/>
      <c r="G31" s="33">
        <v>2</v>
      </c>
    </row>
    <row r="32" spans="1:7">
      <c r="A32" s="59" t="s">
        <v>353</v>
      </c>
      <c r="B32" s="48"/>
      <c r="C32" s="10">
        <v>3</v>
      </c>
      <c r="D32" s="10" t="s">
        <v>51</v>
      </c>
      <c r="E32" s="49">
        <f t="shared" si="0"/>
        <v>0</v>
      </c>
      <c r="F32" s="10"/>
      <c r="G32" s="33">
        <v>3</v>
      </c>
    </row>
    <row r="33" spans="1:7">
      <c r="A33" s="59" t="s">
        <v>354</v>
      </c>
      <c r="B33" s="48"/>
      <c r="C33" s="10">
        <v>2</v>
      </c>
      <c r="D33" s="10" t="s">
        <v>51</v>
      </c>
      <c r="E33" s="49">
        <f t="shared" si="0"/>
        <v>0</v>
      </c>
      <c r="F33" s="10"/>
      <c r="G33" s="33">
        <v>2</v>
      </c>
    </row>
    <row r="34" spans="1:7">
      <c r="A34" s="59" t="s">
        <v>355</v>
      </c>
      <c r="B34" s="48">
        <v>1</v>
      </c>
      <c r="C34" s="10">
        <v>2</v>
      </c>
      <c r="D34" s="10" t="s">
        <v>51</v>
      </c>
      <c r="E34" s="49">
        <f t="shared" si="0"/>
        <v>2</v>
      </c>
      <c r="F34" s="10"/>
      <c r="G34" s="33">
        <v>4</v>
      </c>
    </row>
    <row r="35" spans="1:7">
      <c r="A35" s="59" t="s">
        <v>356</v>
      </c>
      <c r="B35" s="48"/>
      <c r="C35" s="10">
        <v>2</v>
      </c>
      <c r="D35" s="10" t="s">
        <v>51</v>
      </c>
      <c r="E35" s="49">
        <f t="shared" si="0"/>
        <v>0</v>
      </c>
      <c r="F35" s="10"/>
      <c r="G35" s="33">
        <v>4</v>
      </c>
    </row>
    <row r="36" spans="1:7">
      <c r="A36" s="23"/>
      <c r="B36" s="27"/>
      <c r="C36" s="10"/>
      <c r="D36" s="10"/>
      <c r="E36" s="27"/>
      <c r="F36" s="10"/>
      <c r="G36" s="33"/>
    </row>
    <row r="37" spans="1:7" ht="30" customHeight="1">
      <c r="A37" s="58" t="s">
        <v>357</v>
      </c>
      <c r="B37" s="43" t="s">
        <v>42</v>
      </c>
      <c r="C37" s="44"/>
      <c r="D37" s="44" t="s">
        <v>43</v>
      </c>
      <c r="E37" s="43" t="s">
        <v>13</v>
      </c>
      <c r="F37" s="44"/>
      <c r="G37" s="45" t="s">
        <v>35</v>
      </c>
    </row>
    <row r="38" spans="1:7" ht="6" customHeight="1">
      <c r="A38" s="23"/>
      <c r="B38" s="27"/>
      <c r="C38" s="10"/>
      <c r="D38" s="10"/>
      <c r="E38" s="27"/>
      <c r="F38" s="10"/>
      <c r="G38" s="33"/>
    </row>
    <row r="39" spans="1:7">
      <c r="A39" s="59" t="s">
        <v>358</v>
      </c>
      <c r="B39" s="48" t="s">
        <v>141</v>
      </c>
      <c r="C39" s="10">
        <v>2</v>
      </c>
      <c r="D39" s="10" t="s">
        <v>227</v>
      </c>
      <c r="E39" s="49">
        <f>IF(B39="yes",C39,IF(B39="y",C39,0))</f>
        <v>2</v>
      </c>
      <c r="F39" s="10"/>
      <c r="G39" s="33">
        <v>2</v>
      </c>
    </row>
    <row r="40" spans="1:7">
      <c r="A40" s="59" t="s">
        <v>359</v>
      </c>
      <c r="B40" s="48"/>
      <c r="C40" s="10">
        <v>2</v>
      </c>
      <c r="D40" s="10" t="s">
        <v>51</v>
      </c>
      <c r="E40" s="49">
        <f>IF(B40*C40&gt;G40,G40,B40*C40)</f>
        <v>0</v>
      </c>
      <c r="F40" s="10"/>
      <c r="G40" s="33">
        <v>4</v>
      </c>
    </row>
    <row r="41" spans="1:7">
      <c r="A41" s="59" t="s">
        <v>360</v>
      </c>
      <c r="B41" s="48"/>
      <c r="C41" s="10">
        <v>1</v>
      </c>
      <c r="D41" s="10" t="s">
        <v>45</v>
      </c>
      <c r="E41" s="49">
        <f>IF(B41*C41&gt;G41,G41,B41*C41)</f>
        <v>0</v>
      </c>
      <c r="F41" s="10"/>
      <c r="G41" s="33">
        <v>2</v>
      </c>
    </row>
    <row r="42" spans="1:7">
      <c r="A42" s="59" t="s">
        <v>361</v>
      </c>
      <c r="B42" s="48"/>
      <c r="C42" s="10">
        <v>1</v>
      </c>
      <c r="D42" s="10" t="s">
        <v>45</v>
      </c>
      <c r="E42" s="49">
        <f>IF(B42*C42&gt;G42,G42,B42*C42)</f>
        <v>0</v>
      </c>
      <c r="F42" s="10"/>
      <c r="G42" s="33">
        <v>2</v>
      </c>
    </row>
    <row r="43" spans="1:7">
      <c r="A43" s="59" t="s">
        <v>362</v>
      </c>
      <c r="B43" s="48"/>
      <c r="C43" s="10">
        <v>1</v>
      </c>
      <c r="D43" s="10" t="s">
        <v>45</v>
      </c>
      <c r="E43" s="49">
        <f>IF(B43*C43&gt;G43,G43,B43*C43)</f>
        <v>0</v>
      </c>
      <c r="F43" s="10"/>
      <c r="G43" s="33">
        <v>2</v>
      </c>
    </row>
    <row r="44" spans="1:7">
      <c r="A44" s="73"/>
      <c r="B44" s="62"/>
      <c r="C44" s="63"/>
      <c r="D44" s="63"/>
      <c r="E44" s="62"/>
      <c r="F44" s="63"/>
      <c r="G44" s="64"/>
    </row>
    <row r="45" spans="1:7">
      <c r="B45" s="18"/>
    </row>
    <row r="46" spans="1:7" ht="7.5" customHeight="1">
      <c r="A46" s="65"/>
      <c r="B46" s="66"/>
      <c r="C46" s="19"/>
      <c r="D46" s="19"/>
      <c r="E46" s="66"/>
      <c r="F46" s="19"/>
      <c r="G46" s="67"/>
    </row>
    <row r="47" spans="1:7">
      <c r="A47" s="23"/>
      <c r="B47" s="27"/>
      <c r="C47" s="10"/>
      <c r="D47" s="10"/>
      <c r="E47" s="43" t="s">
        <v>13</v>
      </c>
      <c r="F47" s="44"/>
      <c r="G47" s="68" t="s">
        <v>35</v>
      </c>
    </row>
    <row r="48" spans="1:7" ht="15" customHeight="1">
      <c r="A48" s="23" t="s">
        <v>363</v>
      </c>
      <c r="B48" s="27"/>
      <c r="C48" s="10"/>
      <c r="D48" s="10"/>
      <c r="E48" s="27"/>
      <c r="F48" s="10"/>
      <c r="G48" s="33"/>
    </row>
    <row r="49" spans="1:7" ht="13.5" customHeight="1">
      <c r="A49" s="23" t="s">
        <v>217</v>
      </c>
      <c r="B49" s="69"/>
      <c r="C49" s="70" t="s">
        <v>61</v>
      </c>
      <c r="D49" s="71"/>
      <c r="E49" s="49">
        <f>IF(B49&gt;G49,G49,B49)</f>
        <v>0</v>
      </c>
      <c r="F49" s="10"/>
      <c r="G49" s="33">
        <v>5</v>
      </c>
    </row>
    <row r="50" spans="1:7" ht="6" customHeight="1">
      <c r="A50" s="23"/>
      <c r="B50" s="27"/>
      <c r="C50" s="10"/>
      <c r="D50" s="10"/>
      <c r="E50" s="10"/>
      <c r="F50" s="10"/>
      <c r="G50" s="33"/>
    </row>
    <row r="51" spans="1:7">
      <c r="A51" s="294" t="s">
        <v>364</v>
      </c>
      <c r="B51" s="294"/>
      <c r="C51" s="294"/>
      <c r="D51" s="294"/>
      <c r="E51" s="10"/>
      <c r="F51" s="10"/>
      <c r="G51" s="33"/>
    </row>
    <row r="52" spans="1:7">
      <c r="A52" s="294"/>
      <c r="B52" s="294"/>
      <c r="C52" s="294"/>
      <c r="D52" s="294"/>
      <c r="E52" s="10"/>
      <c r="F52" s="10"/>
      <c r="G52" s="33"/>
    </row>
    <row r="53" spans="1:7">
      <c r="A53" s="294"/>
      <c r="B53" s="294"/>
      <c r="C53" s="294"/>
      <c r="D53" s="294"/>
      <c r="E53" s="10"/>
      <c r="F53" s="10"/>
      <c r="G53" s="33"/>
    </row>
    <row r="54" spans="1:7">
      <c r="A54" s="294"/>
      <c r="B54" s="294"/>
      <c r="C54" s="294"/>
      <c r="D54" s="294"/>
      <c r="E54" s="10"/>
      <c r="F54" s="10"/>
      <c r="G54" s="33"/>
    </row>
    <row r="55" spans="1:7">
      <c r="A55" s="294"/>
      <c r="B55" s="294"/>
      <c r="C55" s="294"/>
      <c r="D55" s="294"/>
      <c r="E55" s="10"/>
      <c r="F55" s="10"/>
      <c r="G55" s="33"/>
    </row>
    <row r="56" spans="1:7">
      <c r="A56" s="294"/>
      <c r="B56" s="294"/>
      <c r="C56" s="294"/>
      <c r="D56" s="294"/>
      <c r="E56" s="10"/>
      <c r="F56" s="10"/>
      <c r="G56" s="33"/>
    </row>
    <row r="57" spans="1:7">
      <c r="A57" s="294"/>
      <c r="B57" s="294"/>
      <c r="C57" s="294"/>
      <c r="D57" s="294"/>
      <c r="E57" s="27"/>
      <c r="F57" s="10"/>
      <c r="G57" s="33"/>
    </row>
    <row r="58" spans="1:7">
      <c r="A58" s="23"/>
      <c r="B58" s="10"/>
      <c r="C58" s="10"/>
      <c r="D58" s="10"/>
      <c r="E58" s="43" t="s">
        <v>13</v>
      </c>
      <c r="F58" s="44"/>
      <c r="G58" s="68" t="s">
        <v>35</v>
      </c>
    </row>
    <row r="59" spans="1:7" ht="15" customHeight="1">
      <c r="A59" s="23" t="s">
        <v>365</v>
      </c>
      <c r="B59" s="10"/>
      <c r="C59" s="10"/>
      <c r="D59" s="10"/>
      <c r="E59" s="43"/>
      <c r="F59" s="44"/>
      <c r="G59" s="68"/>
    </row>
    <row r="60" spans="1:7">
      <c r="A60" s="23" t="s">
        <v>248</v>
      </c>
      <c r="B60" s="69"/>
      <c r="C60" s="70" t="s">
        <v>61</v>
      </c>
      <c r="D60" s="71"/>
      <c r="E60" s="49">
        <f>IF(B60&gt;G60,G60,B60)</f>
        <v>0</v>
      </c>
      <c r="F60" s="10"/>
      <c r="G60" s="33">
        <v>10</v>
      </c>
    </row>
    <row r="61" spans="1:7" ht="6" customHeight="1">
      <c r="A61" s="23"/>
      <c r="B61" s="10"/>
      <c r="C61" s="10"/>
      <c r="D61" s="10"/>
      <c r="E61" s="10"/>
      <c r="F61" s="10"/>
      <c r="G61" s="33"/>
    </row>
    <row r="62" spans="1:7">
      <c r="A62" s="294" t="s">
        <v>366</v>
      </c>
      <c r="B62" s="294"/>
      <c r="C62" s="294"/>
      <c r="D62" s="294"/>
      <c r="E62" s="10"/>
      <c r="F62" s="10"/>
      <c r="G62" s="33"/>
    </row>
    <row r="63" spans="1:7">
      <c r="A63" s="294"/>
      <c r="B63" s="294"/>
      <c r="C63" s="294"/>
      <c r="D63" s="294"/>
      <c r="E63" s="10"/>
      <c r="F63" s="10"/>
      <c r="G63" s="33"/>
    </row>
    <row r="64" spans="1:7">
      <c r="A64" s="294"/>
      <c r="B64" s="294"/>
      <c r="C64" s="294"/>
      <c r="D64" s="294"/>
      <c r="E64" s="10"/>
      <c r="F64" s="10"/>
      <c r="G64" s="33"/>
    </row>
    <row r="65" spans="1:7">
      <c r="A65" s="294"/>
      <c r="B65" s="294"/>
      <c r="C65" s="294"/>
      <c r="D65" s="294"/>
      <c r="E65" s="10"/>
      <c r="F65" s="10"/>
      <c r="G65" s="33"/>
    </row>
    <row r="66" spans="1:7">
      <c r="A66" s="294"/>
      <c r="B66" s="294"/>
      <c r="C66" s="294"/>
      <c r="D66" s="294"/>
      <c r="E66" s="10"/>
      <c r="F66" s="10"/>
      <c r="G66" s="33"/>
    </row>
    <row r="67" spans="1:7">
      <c r="A67" s="294"/>
      <c r="B67" s="294"/>
      <c r="C67" s="294"/>
      <c r="D67" s="294"/>
      <c r="E67" s="10"/>
      <c r="F67" s="10"/>
      <c r="G67" s="33"/>
    </row>
    <row r="68" spans="1:7">
      <c r="A68" s="294"/>
      <c r="B68" s="294"/>
      <c r="C68" s="294"/>
      <c r="D68" s="294"/>
      <c r="E68" s="10"/>
      <c r="F68" s="10"/>
      <c r="G68" s="33"/>
    </row>
    <row r="69" spans="1:7">
      <c r="A69" s="294"/>
      <c r="B69" s="294"/>
      <c r="C69" s="294"/>
      <c r="D69" s="294"/>
      <c r="E69" s="10"/>
      <c r="F69" s="10"/>
      <c r="G69" s="33"/>
    </row>
    <row r="70" spans="1:7">
      <c r="A70" s="294"/>
      <c r="B70" s="294"/>
      <c r="C70" s="294"/>
      <c r="D70" s="294"/>
      <c r="E70" s="10"/>
      <c r="F70" s="10"/>
      <c r="G70" s="33"/>
    </row>
    <row r="71" spans="1:7">
      <c r="A71" s="294"/>
      <c r="B71" s="294"/>
      <c r="C71" s="294"/>
      <c r="D71" s="294"/>
      <c r="E71" s="10"/>
      <c r="F71" s="10"/>
      <c r="G71" s="33"/>
    </row>
    <row r="72" spans="1:7">
      <c r="A72" s="294"/>
      <c r="B72" s="294"/>
      <c r="C72" s="294"/>
      <c r="D72" s="294"/>
      <c r="E72" s="10"/>
      <c r="F72" s="10"/>
      <c r="G72" s="33"/>
    </row>
    <row r="73" spans="1:7">
      <c r="A73" s="294"/>
      <c r="B73" s="294"/>
      <c r="C73" s="294"/>
      <c r="D73" s="294"/>
      <c r="E73" s="27"/>
      <c r="F73" s="10"/>
      <c r="G73" s="33"/>
    </row>
    <row r="74" spans="1:7">
      <c r="A74" s="294"/>
      <c r="B74" s="294"/>
      <c r="C74" s="294"/>
      <c r="D74" s="294"/>
      <c r="E74" s="27"/>
      <c r="F74" s="10"/>
      <c r="G74" s="33"/>
    </row>
    <row r="75" spans="1:7">
      <c r="A75" s="294"/>
      <c r="B75" s="294"/>
      <c r="C75" s="294"/>
      <c r="D75" s="294"/>
      <c r="E75" s="27"/>
      <c r="F75" s="10"/>
      <c r="G75" s="33"/>
    </row>
    <row r="76" spans="1:7">
      <c r="A76" s="294"/>
      <c r="B76" s="294"/>
      <c r="C76" s="294"/>
      <c r="D76" s="294"/>
      <c r="E76" s="27"/>
      <c r="F76" s="10"/>
      <c r="G76" s="33"/>
    </row>
    <row r="77" spans="1:7">
      <c r="A77" s="73"/>
      <c r="B77" s="63"/>
      <c r="C77" s="63"/>
      <c r="D77" s="63"/>
      <c r="E77" s="62"/>
      <c r="F77" s="63"/>
      <c r="G77" s="64"/>
    </row>
  </sheetData>
  <sheetProtection algorithmName="SHA-512" hashValue="e9WIJ8Hj4ZxkHeWSvqhab1r2JNU/GQMKqFMXpXtqWcO4iIJnpJQgLiXNFyUrmZmivRXCE90Ti6YbJC6ED+fc2A==" saltValue="JW6W3hp4hW+qhxa2DmmnOw==" spinCount="100000" sheet="1" objects="1" scenarios="1"/>
  <mergeCells count="5">
    <mergeCell ref="B4:F4"/>
    <mergeCell ref="B5:C5"/>
    <mergeCell ref="B6:F6"/>
    <mergeCell ref="A51:D57"/>
    <mergeCell ref="A62:D76"/>
  </mergeCells>
  <conditionalFormatting sqref="B6">
    <cfRule type="cellIs" dxfId="5" priority="1" operator="equal">
      <formula>""</formula>
    </cfRule>
  </conditionalFormatting>
  <dataValidations count="1">
    <dataValidation type="list" allowBlank="1" showInputMessage="1" showErrorMessage="1" sqref="B19 B27 B39 B11:B12" xr:uid="{00000000-0002-0000-0A00-000000000000}">
      <formula1>"yes,no"</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55"/>
  <sheetViews>
    <sheetView workbookViewId="0">
      <selection activeCell="B12" sqref="B12"/>
    </sheetView>
  </sheetViews>
  <sheetFormatPr defaultColWidth="9.140625" defaultRowHeight="15"/>
  <cols>
    <col min="1" max="1" width="55.42578125" style="1" customWidth="1"/>
    <col min="2" max="2" width="5.42578125" style="1" customWidth="1"/>
    <col min="3" max="3" width="3.42578125" style="1" customWidth="1"/>
    <col min="4" max="4" width="14.85546875" style="1" customWidth="1"/>
    <col min="5" max="5" width="7.42578125" style="18" customWidth="1"/>
    <col min="6" max="6" width="4.42578125" style="1" customWidth="1"/>
    <col min="7" max="7" width="13.42578125" style="18" customWidth="1"/>
    <col min="8" max="8" width="64.42578125" style="1" customWidth="1"/>
    <col min="9" max="16384" width="9.140625" style="1"/>
  </cols>
  <sheetData>
    <row r="1" spans="1:16" ht="18.75">
      <c r="A1" s="2" t="s">
        <v>367</v>
      </c>
      <c r="B1" s="19"/>
      <c r="C1" s="19"/>
      <c r="D1" s="19"/>
      <c r="E1" s="20">
        <f>SUM(E11:E41)</f>
        <v>20</v>
      </c>
      <c r="F1" s="21" t="s">
        <v>368</v>
      </c>
      <c r="G1" s="22"/>
    </row>
    <row r="2" spans="1:16">
      <c r="A2" s="23"/>
      <c r="B2" s="10"/>
      <c r="C2" s="10"/>
      <c r="D2" s="10"/>
      <c r="E2" s="24">
        <f>SUM(G9:G43)</f>
        <v>100</v>
      </c>
      <c r="F2" s="25" t="s">
        <v>35</v>
      </c>
      <c r="G2" s="26"/>
    </row>
    <row r="3" spans="1:16">
      <c r="A3" s="23"/>
      <c r="B3" s="10"/>
      <c r="C3" s="10"/>
      <c r="D3" s="10"/>
      <c r="E3" s="27"/>
      <c r="F3" s="10"/>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369</v>
      </c>
      <c r="B6" s="247" t="s">
        <v>329</v>
      </c>
      <c r="C6" s="248"/>
      <c r="D6" s="248"/>
      <c r="E6" s="248"/>
      <c r="F6" s="248"/>
      <c r="G6" s="30"/>
      <c r="I6" s="72"/>
      <c r="J6" s="72"/>
      <c r="K6" s="72"/>
      <c r="L6" s="72"/>
      <c r="M6" s="72"/>
      <c r="N6" s="72"/>
      <c r="O6" s="72"/>
      <c r="P6" s="72"/>
    </row>
    <row r="7" spans="1:16" ht="7.5" customHeight="1">
      <c r="A7" s="36"/>
      <c r="B7" s="37"/>
      <c r="C7" s="37"/>
      <c r="D7" s="37"/>
      <c r="E7" s="38"/>
      <c r="F7" s="37"/>
      <c r="G7" s="39"/>
    </row>
    <row r="8" spans="1:16" ht="60" customHeight="1">
      <c r="A8" s="99" t="s">
        <v>330</v>
      </c>
      <c r="B8" s="27"/>
      <c r="C8" s="10"/>
      <c r="D8" s="10"/>
      <c r="E8" s="27"/>
      <c r="F8" s="10"/>
      <c r="G8" s="33"/>
      <c r="H8" s="87" t="s">
        <v>254</v>
      </c>
    </row>
    <row r="9" spans="1:16" ht="30" customHeight="1">
      <c r="A9" s="42" t="s">
        <v>370</v>
      </c>
      <c r="B9" s="43" t="s">
        <v>42</v>
      </c>
      <c r="C9" s="44"/>
      <c r="D9" s="44" t="s">
        <v>43</v>
      </c>
      <c r="E9" s="43" t="s">
        <v>13</v>
      </c>
      <c r="F9" s="44"/>
      <c r="G9" s="45" t="s">
        <v>35</v>
      </c>
      <c r="H9" s="46"/>
    </row>
    <row r="10" spans="1:16" ht="6" customHeight="1">
      <c r="A10" s="23"/>
      <c r="B10" s="27"/>
      <c r="C10" s="10"/>
      <c r="D10" s="10"/>
      <c r="E10" s="27"/>
      <c r="F10" s="10"/>
      <c r="G10" s="33"/>
      <c r="H10" s="46"/>
    </row>
    <row r="11" spans="1:16">
      <c r="A11" s="59" t="s">
        <v>371</v>
      </c>
      <c r="B11" s="48">
        <v>4</v>
      </c>
      <c r="C11" s="10">
        <v>5</v>
      </c>
      <c r="D11" s="10" t="s">
        <v>372</v>
      </c>
      <c r="E11" s="49">
        <f>IF(B11*C11&gt;G11,G11,B11*C11)</f>
        <v>20</v>
      </c>
      <c r="F11" s="10"/>
      <c r="G11" s="33">
        <v>25</v>
      </c>
      <c r="H11" s="46" t="s">
        <v>373</v>
      </c>
    </row>
    <row r="12" spans="1:16">
      <c r="A12" s="59" t="s">
        <v>374</v>
      </c>
      <c r="B12" s="48"/>
      <c r="C12" s="10">
        <v>10</v>
      </c>
      <c r="D12" s="10" t="s">
        <v>375</v>
      </c>
      <c r="E12" s="49">
        <f>IF(B12*C12&gt;G12,G12,B12*C12)</f>
        <v>0</v>
      </c>
      <c r="F12" s="10"/>
      <c r="G12" s="33">
        <v>10</v>
      </c>
      <c r="H12" s="46"/>
    </row>
    <row r="13" spans="1:16">
      <c r="A13" s="59" t="s">
        <v>376</v>
      </c>
      <c r="B13" s="48"/>
      <c r="C13" s="10">
        <v>10</v>
      </c>
      <c r="D13" s="10" t="s">
        <v>375</v>
      </c>
      <c r="E13" s="49">
        <f>IF(B13*C13&gt;G13,G13,B13*C13)</f>
        <v>0</v>
      </c>
      <c r="F13" s="10"/>
      <c r="G13" s="33">
        <v>10</v>
      </c>
      <c r="H13" s="46"/>
    </row>
    <row r="14" spans="1:16">
      <c r="A14" s="59" t="s">
        <v>377</v>
      </c>
      <c r="B14" s="48"/>
      <c r="C14" s="10">
        <v>5</v>
      </c>
      <c r="D14" s="10" t="s">
        <v>227</v>
      </c>
      <c r="E14" s="49">
        <f>IF(B14="yes",C14,IF(B14="y",C14,0))</f>
        <v>0</v>
      </c>
      <c r="F14" s="10"/>
      <c r="G14" s="33">
        <v>5</v>
      </c>
      <c r="H14" s="46"/>
    </row>
    <row r="15" spans="1:16">
      <c r="A15" s="59" t="s">
        <v>378</v>
      </c>
      <c r="B15" s="52"/>
      <c r="C15" s="53"/>
      <c r="D15" s="53"/>
      <c r="E15" s="54"/>
      <c r="F15" s="53"/>
      <c r="G15" s="28"/>
      <c r="H15" s="46"/>
      <c r="L15" s="101"/>
    </row>
    <row r="16" spans="1:16" ht="15" customHeight="1">
      <c r="A16" s="23"/>
      <c r="B16" s="27"/>
      <c r="C16" s="10"/>
      <c r="D16" s="10"/>
      <c r="E16" s="27"/>
      <c r="F16" s="10"/>
      <c r="G16" s="33"/>
      <c r="H16" s="46"/>
    </row>
    <row r="17" spans="1:12" ht="30" customHeight="1">
      <c r="A17" s="55" t="s">
        <v>379</v>
      </c>
      <c r="B17" s="43" t="s">
        <v>42</v>
      </c>
      <c r="C17" s="44"/>
      <c r="D17" s="44" t="s">
        <v>43</v>
      </c>
      <c r="E17" s="43" t="s">
        <v>13</v>
      </c>
      <c r="F17" s="44"/>
      <c r="G17" s="45" t="s">
        <v>35</v>
      </c>
      <c r="H17" s="46"/>
      <c r="L17" s="101"/>
    </row>
    <row r="18" spans="1:12" ht="6" customHeight="1">
      <c r="A18" s="23"/>
      <c r="B18" s="27"/>
      <c r="C18" s="10"/>
      <c r="D18" s="10"/>
      <c r="E18" s="27"/>
      <c r="F18" s="10"/>
      <c r="G18" s="33"/>
      <c r="H18" s="46"/>
    </row>
    <row r="19" spans="1:12">
      <c r="A19" s="59" t="s">
        <v>380</v>
      </c>
      <c r="B19" s="48"/>
      <c r="C19" s="10">
        <v>5</v>
      </c>
      <c r="D19" s="10" t="s">
        <v>227</v>
      </c>
      <c r="E19" s="49">
        <f>IF(B19="yes",C19,IF(B19="y",C19,0))</f>
        <v>0</v>
      </c>
      <c r="F19" s="10"/>
      <c r="G19" s="33">
        <v>5</v>
      </c>
      <c r="H19" s="46"/>
    </row>
    <row r="20" spans="1:12">
      <c r="A20" s="59" t="s">
        <v>381</v>
      </c>
      <c r="B20" s="48"/>
      <c r="C20" s="10">
        <v>5</v>
      </c>
      <c r="D20" s="10" t="s">
        <v>375</v>
      </c>
      <c r="E20" s="49">
        <f>IF(B20*C20&gt;G20,G20,B20*C20)</f>
        <v>0</v>
      </c>
      <c r="F20" s="10"/>
      <c r="G20" s="33">
        <v>25</v>
      </c>
      <c r="H20" s="46"/>
    </row>
    <row r="21" spans="1:12" ht="15" customHeight="1">
      <c r="A21" s="23"/>
      <c r="B21" s="27"/>
      <c r="C21" s="10"/>
      <c r="D21" s="10"/>
      <c r="E21" s="27"/>
      <c r="F21" s="10"/>
      <c r="G21" s="33"/>
      <c r="H21" s="46"/>
    </row>
    <row r="22" spans="1:12" ht="30" customHeight="1">
      <c r="A22" s="58" t="s">
        <v>382</v>
      </c>
      <c r="B22" s="43" t="s">
        <v>42</v>
      </c>
      <c r="C22" s="44"/>
      <c r="D22" s="44" t="s">
        <v>43</v>
      </c>
      <c r="E22" s="43" t="s">
        <v>13</v>
      </c>
      <c r="F22" s="44"/>
      <c r="G22" s="45" t="s">
        <v>35</v>
      </c>
      <c r="H22" s="46"/>
    </row>
    <row r="23" spans="1:12" ht="6" customHeight="1">
      <c r="A23" s="23"/>
      <c r="B23" s="27"/>
      <c r="C23" s="10"/>
      <c r="D23" s="10"/>
      <c r="E23" s="27"/>
      <c r="F23" s="10"/>
      <c r="G23" s="33"/>
      <c r="H23" s="46"/>
    </row>
    <row r="24" spans="1:12">
      <c r="A24" s="100" t="s">
        <v>383</v>
      </c>
      <c r="B24" s="48"/>
      <c r="C24" s="10">
        <v>5</v>
      </c>
      <c r="D24" s="10" t="s">
        <v>227</v>
      </c>
      <c r="E24" s="49">
        <f>IF(B24="yes",C24,IF(B24="y",C24,0))</f>
        <v>0</v>
      </c>
      <c r="F24" s="10"/>
      <c r="G24" s="33">
        <v>5</v>
      </c>
      <c r="H24" s="46"/>
    </row>
    <row r="25" spans="1:12">
      <c r="A25" s="73"/>
      <c r="B25" s="62"/>
      <c r="C25" s="63"/>
      <c r="D25" s="63"/>
      <c r="E25" s="62"/>
      <c r="F25" s="63"/>
      <c r="G25" s="64"/>
      <c r="H25" s="46"/>
    </row>
    <row r="26" spans="1:12">
      <c r="B26" s="18"/>
      <c r="H26" s="46"/>
    </row>
    <row r="27" spans="1:12" ht="7.5" customHeight="1">
      <c r="A27" s="65"/>
      <c r="B27" s="66"/>
      <c r="C27" s="19"/>
      <c r="D27" s="19"/>
      <c r="E27" s="66"/>
      <c r="F27" s="19"/>
      <c r="G27" s="67"/>
      <c r="H27" s="46"/>
    </row>
    <row r="28" spans="1:12">
      <c r="A28" s="23"/>
      <c r="B28" s="27"/>
      <c r="C28" s="10"/>
      <c r="D28" s="10"/>
      <c r="E28" s="43" t="s">
        <v>13</v>
      </c>
      <c r="F28" s="44"/>
      <c r="G28" s="68" t="s">
        <v>35</v>
      </c>
      <c r="H28" s="46"/>
    </row>
    <row r="29" spans="1:12" ht="15" customHeight="1">
      <c r="A29" s="23" t="s">
        <v>384</v>
      </c>
      <c r="B29" s="27"/>
      <c r="C29" s="10"/>
      <c r="D29" s="10"/>
      <c r="E29" s="27"/>
      <c r="F29" s="10"/>
      <c r="G29" s="33"/>
      <c r="H29" s="46"/>
    </row>
    <row r="30" spans="1:12">
      <c r="A30" s="23" t="s">
        <v>270</v>
      </c>
      <c r="B30" s="69"/>
      <c r="C30" s="70" t="s">
        <v>61</v>
      </c>
      <c r="D30" s="71"/>
      <c r="E30" s="49">
        <f>IF(B30&gt;G30,G30,B30)</f>
        <v>0</v>
      </c>
      <c r="F30" s="10"/>
      <c r="G30" s="33">
        <v>5</v>
      </c>
      <c r="H30" s="46"/>
    </row>
    <row r="31" spans="1:12" ht="6" customHeight="1">
      <c r="A31" s="23"/>
      <c r="B31" s="10"/>
      <c r="C31" s="10"/>
      <c r="D31" s="10"/>
      <c r="E31" s="10"/>
      <c r="F31" s="10"/>
      <c r="G31" s="33"/>
      <c r="H31" s="46"/>
    </row>
    <row r="32" spans="1:12">
      <c r="A32" s="291"/>
      <c r="B32" s="256"/>
      <c r="C32" s="256"/>
      <c r="D32" s="265"/>
      <c r="E32" s="10"/>
      <c r="F32" s="10"/>
      <c r="G32" s="33"/>
      <c r="H32" s="46"/>
    </row>
    <row r="33" spans="1:8">
      <c r="A33" s="292"/>
      <c r="B33" s="259"/>
      <c r="C33" s="259"/>
      <c r="D33" s="267"/>
      <c r="E33" s="10"/>
      <c r="F33" s="10"/>
      <c r="G33" s="33"/>
      <c r="H33" s="46"/>
    </row>
    <row r="34" spans="1:8">
      <c r="A34" s="292"/>
      <c r="B34" s="259"/>
      <c r="C34" s="259"/>
      <c r="D34" s="267"/>
      <c r="E34" s="10"/>
      <c r="F34" s="10"/>
      <c r="G34" s="33"/>
      <c r="H34" s="46"/>
    </row>
    <row r="35" spans="1:8">
      <c r="A35" s="292"/>
      <c r="B35" s="259"/>
      <c r="C35" s="259"/>
      <c r="D35" s="267"/>
      <c r="E35" s="10"/>
      <c r="F35" s="10"/>
      <c r="G35" s="33"/>
      <c r="H35" s="46"/>
    </row>
    <row r="36" spans="1:8">
      <c r="A36" s="292"/>
      <c r="B36" s="259"/>
      <c r="C36" s="259"/>
      <c r="D36" s="267"/>
      <c r="E36" s="10"/>
      <c r="F36" s="10"/>
      <c r="G36" s="33"/>
      <c r="H36" s="46"/>
    </row>
    <row r="37" spans="1:8">
      <c r="A37" s="292"/>
      <c r="B37" s="259"/>
      <c r="C37" s="259"/>
      <c r="D37" s="267"/>
      <c r="E37" s="10"/>
      <c r="F37" s="10"/>
      <c r="G37" s="33"/>
      <c r="H37" s="46"/>
    </row>
    <row r="38" spans="1:8">
      <c r="A38" s="293"/>
      <c r="B38" s="262"/>
      <c r="C38" s="262"/>
      <c r="D38" s="269"/>
      <c r="E38" s="27"/>
      <c r="F38" s="10"/>
      <c r="G38" s="33"/>
      <c r="H38" s="46"/>
    </row>
    <row r="39" spans="1:8">
      <c r="A39" s="23"/>
      <c r="B39" s="10"/>
      <c r="C39" s="10"/>
      <c r="D39" s="10"/>
      <c r="E39" s="43" t="s">
        <v>13</v>
      </c>
      <c r="F39" s="44"/>
      <c r="G39" s="68" t="s">
        <v>35</v>
      </c>
      <c r="H39" s="46"/>
    </row>
    <row r="40" spans="1:8" ht="15" customHeight="1">
      <c r="A40" s="23" t="s">
        <v>385</v>
      </c>
      <c r="B40" s="27"/>
      <c r="C40" s="10"/>
      <c r="D40" s="10"/>
      <c r="E40" s="53"/>
      <c r="F40" s="44"/>
      <c r="G40" s="68"/>
      <c r="H40" s="46"/>
    </row>
    <row r="41" spans="1:8">
      <c r="A41" s="23" t="s">
        <v>386</v>
      </c>
      <c r="B41" s="69"/>
      <c r="C41" s="70" t="s">
        <v>61</v>
      </c>
      <c r="D41" s="71"/>
      <c r="E41" s="49">
        <f>IF(B41&gt;G41,G41,B41)</f>
        <v>0</v>
      </c>
      <c r="F41" s="10"/>
      <c r="G41" s="33">
        <v>10</v>
      </c>
      <c r="H41" s="46"/>
    </row>
    <row r="42" spans="1:8" ht="6" customHeight="1">
      <c r="A42" s="23"/>
      <c r="B42" s="10"/>
      <c r="C42" s="10"/>
      <c r="D42" s="10"/>
      <c r="E42" s="10"/>
      <c r="F42" s="10"/>
      <c r="G42" s="33"/>
      <c r="H42" s="46"/>
    </row>
    <row r="43" spans="1:8">
      <c r="A43" s="291"/>
      <c r="B43" s="256"/>
      <c r="C43" s="256"/>
      <c r="D43" s="265"/>
      <c r="E43" s="10"/>
      <c r="F43" s="10"/>
      <c r="G43" s="33"/>
      <c r="H43" s="46"/>
    </row>
    <row r="44" spans="1:8">
      <c r="A44" s="292"/>
      <c r="B44" s="259"/>
      <c r="C44" s="259"/>
      <c r="D44" s="267"/>
      <c r="E44" s="10"/>
      <c r="F44" s="10"/>
      <c r="G44" s="33"/>
      <c r="H44" s="46"/>
    </row>
    <row r="45" spans="1:8">
      <c r="A45" s="292"/>
      <c r="B45" s="259"/>
      <c r="C45" s="259"/>
      <c r="D45" s="267"/>
      <c r="E45" s="10"/>
      <c r="F45" s="10"/>
      <c r="G45" s="33"/>
      <c r="H45" s="46"/>
    </row>
    <row r="46" spans="1:8">
      <c r="A46" s="292"/>
      <c r="B46" s="259"/>
      <c r="C46" s="259"/>
      <c r="D46" s="267"/>
      <c r="E46" s="10"/>
      <c r="F46" s="10"/>
      <c r="G46" s="33"/>
      <c r="H46" s="46"/>
    </row>
    <row r="47" spans="1:8">
      <c r="A47" s="292"/>
      <c r="B47" s="259"/>
      <c r="C47" s="259"/>
      <c r="D47" s="267"/>
      <c r="E47" s="10"/>
      <c r="F47" s="10"/>
      <c r="G47" s="33"/>
      <c r="H47" s="46"/>
    </row>
    <row r="48" spans="1:8">
      <c r="A48" s="292"/>
      <c r="B48" s="259"/>
      <c r="C48" s="259"/>
      <c r="D48" s="267"/>
      <c r="E48" s="10"/>
      <c r="F48" s="10"/>
      <c r="G48" s="33"/>
      <c r="H48" s="46"/>
    </row>
    <row r="49" spans="1:8">
      <c r="A49" s="292"/>
      <c r="B49" s="259"/>
      <c r="C49" s="259"/>
      <c r="D49" s="267"/>
      <c r="E49" s="10"/>
      <c r="F49" s="10"/>
      <c r="G49" s="33"/>
      <c r="H49" s="46"/>
    </row>
    <row r="50" spans="1:8">
      <c r="A50" s="292"/>
      <c r="B50" s="259"/>
      <c r="C50" s="259"/>
      <c r="D50" s="267"/>
      <c r="E50" s="10"/>
      <c r="F50" s="10"/>
      <c r="G50" s="33"/>
      <c r="H50" s="46"/>
    </row>
    <row r="51" spans="1:8">
      <c r="A51" s="292"/>
      <c r="B51" s="259"/>
      <c r="C51" s="259"/>
      <c r="D51" s="267"/>
      <c r="E51" s="10"/>
      <c r="F51" s="10"/>
      <c r="G51" s="33"/>
      <c r="H51" s="46"/>
    </row>
    <row r="52" spans="1:8">
      <c r="A52" s="292"/>
      <c r="B52" s="259"/>
      <c r="C52" s="259"/>
      <c r="D52" s="267"/>
      <c r="E52" s="10"/>
      <c r="F52" s="10"/>
      <c r="G52" s="33"/>
      <c r="H52" s="46"/>
    </row>
    <row r="53" spans="1:8">
      <c r="A53" s="292"/>
      <c r="B53" s="259"/>
      <c r="C53" s="259"/>
      <c r="D53" s="267"/>
      <c r="E53" s="10"/>
      <c r="F53" s="10"/>
      <c r="G53" s="33"/>
      <c r="H53" s="46"/>
    </row>
    <row r="54" spans="1:8">
      <c r="A54" s="292"/>
      <c r="B54" s="259"/>
      <c r="C54" s="259"/>
      <c r="D54" s="267"/>
      <c r="E54" s="27"/>
      <c r="F54" s="10"/>
      <c r="G54" s="33"/>
      <c r="H54" s="46"/>
    </row>
    <row r="55" spans="1:8">
      <c r="A55" s="292"/>
      <c r="B55" s="259"/>
      <c r="C55" s="259"/>
      <c r="D55" s="267"/>
      <c r="E55" s="27"/>
      <c r="F55" s="10"/>
      <c r="G55" s="33"/>
      <c r="H55" s="46"/>
    </row>
    <row r="56" spans="1:8">
      <c r="A56" s="292"/>
      <c r="B56" s="259"/>
      <c r="C56" s="259"/>
      <c r="D56" s="267"/>
      <c r="E56" s="27"/>
      <c r="F56" s="10"/>
      <c r="G56" s="33"/>
      <c r="H56" s="46"/>
    </row>
    <row r="57" spans="1:8">
      <c r="A57" s="293"/>
      <c r="B57" s="262"/>
      <c r="C57" s="262"/>
      <c r="D57" s="269"/>
      <c r="E57" s="27"/>
      <c r="F57" s="10"/>
      <c r="G57" s="33"/>
      <c r="H57" s="46"/>
    </row>
    <row r="58" spans="1:8">
      <c r="A58" s="73"/>
      <c r="B58" s="63"/>
      <c r="C58" s="63"/>
      <c r="D58" s="63"/>
      <c r="E58" s="62"/>
      <c r="F58" s="63"/>
      <c r="G58" s="64"/>
      <c r="H58" s="46"/>
    </row>
    <row r="59" spans="1:8">
      <c r="H59" s="46"/>
    </row>
    <row r="60" spans="1:8">
      <c r="H60" s="46"/>
    </row>
    <row r="61" spans="1:8">
      <c r="H61" s="46"/>
    </row>
    <row r="62" spans="1:8">
      <c r="H62" s="46"/>
    </row>
    <row r="63" spans="1:8">
      <c r="H63" s="46"/>
    </row>
    <row r="64" spans="1:8">
      <c r="H64" s="46"/>
    </row>
    <row r="65" spans="8:8">
      <c r="H65" s="46"/>
    </row>
    <row r="66" spans="8:8">
      <c r="H66" s="46"/>
    </row>
    <row r="67" spans="8:8">
      <c r="H67" s="46"/>
    </row>
    <row r="68" spans="8:8">
      <c r="H68" s="46"/>
    </row>
    <row r="69" spans="8:8">
      <c r="H69" s="46"/>
    </row>
    <row r="70" spans="8:8">
      <c r="H70" s="46"/>
    </row>
    <row r="71" spans="8:8">
      <c r="H71" s="46"/>
    </row>
    <row r="72" spans="8:8">
      <c r="H72" s="46"/>
    </row>
    <row r="73" spans="8:8">
      <c r="H73" s="46"/>
    </row>
    <row r="74" spans="8:8">
      <c r="H74" s="46"/>
    </row>
    <row r="75" spans="8:8">
      <c r="H75" s="46"/>
    </row>
    <row r="76" spans="8:8">
      <c r="H76" s="46"/>
    </row>
    <row r="77" spans="8:8">
      <c r="H77" s="46"/>
    </row>
    <row r="78" spans="8:8">
      <c r="H78" s="46"/>
    </row>
    <row r="79" spans="8:8">
      <c r="H79" s="46"/>
    </row>
    <row r="80" spans="8:8">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sheetData>
  <sheetProtection algorithmName="SHA-512" hashValue="v8YHsUec7XwKnPlPJrJbAyqNYbLf2JQ2PIH+5ZpYXQ/6NRjhIZrSkllqv5IOcAWzkxhU6BoRTViSv9RLrbsXbw==" saltValue="HyYa4L09xfmXbDtskH54Gw==" spinCount="100000" sheet="1" objects="1" scenarios="1"/>
  <mergeCells count="5">
    <mergeCell ref="B4:F4"/>
    <mergeCell ref="B5:C5"/>
    <mergeCell ref="B6:F6"/>
    <mergeCell ref="A32:D38"/>
    <mergeCell ref="A43:D57"/>
  </mergeCells>
  <conditionalFormatting sqref="B6">
    <cfRule type="cellIs" dxfId="4" priority="1" operator="equal">
      <formula>""</formula>
    </cfRule>
  </conditionalFormatting>
  <dataValidations count="1">
    <dataValidation type="list" allowBlank="1" showInputMessage="1" showErrorMessage="1" sqref="B14 B19 B24" xr:uid="{00000000-0002-0000-0B00-000000000000}">
      <formula1>"yes,no"</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90"/>
  <sheetViews>
    <sheetView workbookViewId="0">
      <selection activeCell="A48" sqref="A48:D62"/>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8" customWidth="1"/>
    <col min="6" max="6" width="5.42578125" style="1" customWidth="1"/>
    <col min="7" max="7" width="13.42578125" style="18" customWidth="1"/>
    <col min="8" max="8" width="66.28515625" style="1" customWidth="1"/>
    <col min="9" max="16384" width="9.140625" style="1"/>
  </cols>
  <sheetData>
    <row r="1" spans="1:16" ht="18.75">
      <c r="A1" s="2" t="s">
        <v>387</v>
      </c>
      <c r="B1" s="19"/>
      <c r="C1" s="19"/>
      <c r="D1" s="19"/>
      <c r="E1" s="20">
        <f>SUM(E13:E123)</f>
        <v>30</v>
      </c>
      <c r="F1" s="21" t="s">
        <v>388</v>
      </c>
      <c r="G1" s="22"/>
    </row>
    <row r="2" spans="1:16">
      <c r="A2" s="23"/>
      <c r="B2" s="10"/>
      <c r="C2" s="10"/>
      <c r="D2" s="10"/>
      <c r="E2" s="24">
        <f>SUM(G11:G140)</f>
        <v>100</v>
      </c>
      <c r="F2" s="25" t="s">
        <v>35</v>
      </c>
      <c r="G2" s="26"/>
    </row>
    <row r="3" spans="1:16">
      <c r="A3" s="23"/>
      <c r="B3" s="10"/>
      <c r="C3" s="10"/>
      <c r="D3" s="10"/>
      <c r="E3" s="27"/>
      <c r="F3" s="10"/>
      <c r="G3" s="33"/>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389</v>
      </c>
      <c r="B6" s="247" t="s">
        <v>224</v>
      </c>
      <c r="C6" s="248"/>
      <c r="D6" s="248"/>
      <c r="E6" s="248"/>
      <c r="F6" s="248"/>
      <c r="G6" s="30"/>
      <c r="I6" s="72"/>
      <c r="J6" s="72"/>
      <c r="K6" s="72"/>
      <c r="L6" s="72"/>
      <c r="M6" s="72"/>
      <c r="N6" s="72"/>
      <c r="O6" s="72"/>
      <c r="P6" s="72"/>
    </row>
    <row r="7" spans="1:16">
      <c r="A7" s="23"/>
      <c r="B7" s="10"/>
      <c r="C7" s="10"/>
      <c r="D7" s="10"/>
      <c r="E7" s="27"/>
      <c r="F7" s="10"/>
      <c r="G7" s="33"/>
    </row>
    <row r="8" spans="1:16" ht="43.35" customHeight="1">
      <c r="A8" s="296" t="s">
        <v>390</v>
      </c>
      <c r="B8" s="296"/>
      <c r="C8" s="296"/>
      <c r="D8" s="296"/>
      <c r="E8" s="27"/>
      <c r="F8" s="10"/>
      <c r="G8" s="33"/>
    </row>
    <row r="9" spans="1:16">
      <c r="A9" s="36"/>
      <c r="B9" s="37"/>
      <c r="C9" s="37"/>
      <c r="D9" s="37"/>
      <c r="E9" s="38"/>
      <c r="F9" s="37"/>
      <c r="G9" s="39"/>
    </row>
    <row r="10" spans="1:16" ht="45" customHeight="1">
      <c r="A10" s="40" t="s">
        <v>330</v>
      </c>
      <c r="B10" s="27"/>
      <c r="C10" s="10"/>
      <c r="D10" s="10"/>
      <c r="E10" s="27"/>
      <c r="F10" s="10"/>
      <c r="G10" s="33"/>
      <c r="H10" s="87" t="s">
        <v>254</v>
      </c>
    </row>
    <row r="11" spans="1:16" ht="30" customHeight="1">
      <c r="A11" s="55" t="s">
        <v>391</v>
      </c>
      <c r="B11" s="43" t="s">
        <v>42</v>
      </c>
      <c r="C11" s="44"/>
      <c r="D11" s="44" t="s">
        <v>43</v>
      </c>
      <c r="E11" s="43" t="s">
        <v>13</v>
      </c>
      <c r="F11" s="44"/>
      <c r="G11" s="45" t="s">
        <v>35</v>
      </c>
      <c r="H11" s="46"/>
    </row>
    <row r="12" spans="1:16" ht="6" customHeight="1">
      <c r="A12" s="59"/>
      <c r="B12" s="43"/>
      <c r="C12" s="44"/>
      <c r="D12" s="44"/>
      <c r="E12" s="43"/>
      <c r="F12" s="44"/>
      <c r="G12" s="45"/>
      <c r="H12" s="46"/>
    </row>
    <row r="13" spans="1:16">
      <c r="A13" s="51" t="s">
        <v>392</v>
      </c>
      <c r="B13" s="88" t="s">
        <v>158</v>
      </c>
      <c r="C13" s="10">
        <v>2</v>
      </c>
      <c r="D13" s="10" t="s">
        <v>142</v>
      </c>
      <c r="E13" s="49">
        <f>IF(B13="yes",C13,IF(B13="y",C13,0))</f>
        <v>0</v>
      </c>
      <c r="F13" s="10"/>
      <c r="G13" s="33">
        <v>2</v>
      </c>
      <c r="H13" s="46"/>
    </row>
    <row r="14" spans="1:16">
      <c r="A14" s="51" t="s">
        <v>393</v>
      </c>
      <c r="B14" s="88" t="s">
        <v>141</v>
      </c>
      <c r="C14" s="10">
        <v>2</v>
      </c>
      <c r="D14" s="10" t="s">
        <v>142</v>
      </c>
      <c r="E14" s="49">
        <f>IF(B14="yes",C14,IF(B14="y",C14,0))</f>
        <v>2</v>
      </c>
      <c r="F14" s="10"/>
      <c r="G14" s="33">
        <v>2</v>
      </c>
      <c r="H14" s="46"/>
    </row>
    <row r="15" spans="1:16">
      <c r="A15" s="51" t="s">
        <v>394</v>
      </c>
      <c r="B15" s="88">
        <v>1</v>
      </c>
      <c r="C15" s="10">
        <v>2</v>
      </c>
      <c r="D15" s="10" t="s">
        <v>51</v>
      </c>
      <c r="E15" s="49">
        <f t="shared" ref="E15:E22" si="0">IF(B15*C15&gt;G15,G15,B15*C15)</f>
        <v>2</v>
      </c>
      <c r="F15" s="10"/>
      <c r="G15" s="89">
        <v>10</v>
      </c>
      <c r="H15" s="46"/>
    </row>
    <row r="16" spans="1:16">
      <c r="A16" s="51" t="s">
        <v>395</v>
      </c>
      <c r="B16" s="88"/>
      <c r="C16" s="10">
        <v>2</v>
      </c>
      <c r="D16" s="10" t="s">
        <v>51</v>
      </c>
      <c r="E16" s="49">
        <f t="shared" si="0"/>
        <v>0</v>
      </c>
      <c r="F16" s="10"/>
      <c r="G16" s="33">
        <v>6</v>
      </c>
      <c r="H16" s="46"/>
    </row>
    <row r="17" spans="1:8">
      <c r="A17" s="51" t="s">
        <v>396</v>
      </c>
      <c r="B17" s="88" t="s">
        <v>141</v>
      </c>
      <c r="C17" s="10">
        <v>2</v>
      </c>
      <c r="D17" s="10" t="s">
        <v>142</v>
      </c>
      <c r="E17" s="49">
        <f>IF(B17="yes",C17,IF(B17="y",C17,0))</f>
        <v>2</v>
      </c>
      <c r="F17" s="10"/>
      <c r="G17" s="33">
        <v>2</v>
      </c>
      <c r="H17" s="46"/>
    </row>
    <row r="18" spans="1:8">
      <c r="A18" s="51" t="s">
        <v>397</v>
      </c>
      <c r="B18" s="88" t="s">
        <v>141</v>
      </c>
      <c r="C18" s="10">
        <v>2</v>
      </c>
      <c r="D18" s="10" t="s">
        <v>142</v>
      </c>
      <c r="E18" s="49">
        <f>IF(B18="yes",C18,IF(B18="y",C18,0))</f>
        <v>2</v>
      </c>
      <c r="F18" s="10"/>
      <c r="G18" s="33">
        <v>2</v>
      </c>
      <c r="H18" s="46">
        <v>10</v>
      </c>
    </row>
    <row r="19" spans="1:8">
      <c r="A19" s="51" t="s">
        <v>398</v>
      </c>
      <c r="B19" s="88">
        <v>2</v>
      </c>
      <c r="C19" s="10">
        <v>2</v>
      </c>
      <c r="D19" s="10" t="s">
        <v>51</v>
      </c>
      <c r="E19" s="49">
        <f t="shared" si="0"/>
        <v>4</v>
      </c>
      <c r="F19" s="10"/>
      <c r="G19" s="33">
        <v>4</v>
      </c>
      <c r="H19" s="46"/>
    </row>
    <row r="20" spans="1:8">
      <c r="A20" s="51" t="s">
        <v>399</v>
      </c>
      <c r="B20" s="88">
        <v>1</v>
      </c>
      <c r="C20" s="10">
        <v>2</v>
      </c>
      <c r="D20" s="10" t="s">
        <v>51</v>
      </c>
      <c r="E20" s="49">
        <f t="shared" si="0"/>
        <v>2</v>
      </c>
      <c r="F20" s="10"/>
      <c r="G20" s="33">
        <v>4</v>
      </c>
      <c r="H20" s="46"/>
    </row>
    <row r="21" spans="1:8">
      <c r="A21" s="51" t="s">
        <v>400</v>
      </c>
      <c r="B21" s="88">
        <v>1</v>
      </c>
      <c r="C21" s="53">
        <v>2</v>
      </c>
      <c r="D21" s="10" t="s">
        <v>51</v>
      </c>
      <c r="E21" s="49">
        <f t="shared" si="0"/>
        <v>2</v>
      </c>
      <c r="F21" s="10"/>
      <c r="G21" s="33">
        <v>6</v>
      </c>
      <c r="H21" s="46"/>
    </row>
    <row r="22" spans="1:8">
      <c r="A22" s="51" t="s">
        <v>401</v>
      </c>
      <c r="B22" s="88">
        <v>2</v>
      </c>
      <c r="C22" s="53">
        <v>4</v>
      </c>
      <c r="D22" s="10" t="s">
        <v>51</v>
      </c>
      <c r="E22" s="49">
        <f t="shared" si="0"/>
        <v>8</v>
      </c>
      <c r="F22" s="10"/>
      <c r="G22" s="33">
        <v>8</v>
      </c>
      <c r="H22" s="46"/>
    </row>
    <row r="23" spans="1:8" ht="15" customHeight="1">
      <c r="A23" s="51" t="s">
        <v>402</v>
      </c>
      <c r="B23" s="88"/>
      <c r="C23" s="53">
        <v>2</v>
      </c>
      <c r="D23" s="10" t="s">
        <v>142</v>
      </c>
      <c r="E23" s="49">
        <f t="shared" ref="E23:E29" si="1">IF(B23="yes",C23,IF(B23="y",C23,0))</f>
        <v>0</v>
      </c>
      <c r="F23" s="10"/>
      <c r="G23" s="33">
        <v>2</v>
      </c>
      <c r="H23" s="46"/>
    </row>
    <row r="24" spans="1:8">
      <c r="A24" s="51" t="s">
        <v>403</v>
      </c>
      <c r="B24" s="88" t="s">
        <v>141</v>
      </c>
      <c r="C24" s="53">
        <v>2</v>
      </c>
      <c r="D24" s="10" t="s">
        <v>142</v>
      </c>
      <c r="E24" s="49">
        <f t="shared" si="1"/>
        <v>2</v>
      </c>
      <c r="F24" s="10"/>
      <c r="G24" s="33">
        <v>2</v>
      </c>
      <c r="H24" s="46">
        <v>10</v>
      </c>
    </row>
    <row r="25" spans="1:8">
      <c r="A25" s="90" t="s">
        <v>404</v>
      </c>
      <c r="B25" s="88" t="s">
        <v>141</v>
      </c>
      <c r="C25" s="53">
        <v>2</v>
      </c>
      <c r="D25" s="10" t="s">
        <v>142</v>
      </c>
      <c r="E25" s="49">
        <f t="shared" si="1"/>
        <v>2</v>
      </c>
      <c r="F25" s="10"/>
      <c r="G25" s="33">
        <v>2</v>
      </c>
      <c r="H25" s="46"/>
    </row>
    <row r="26" spans="1:8">
      <c r="A26" s="51" t="s">
        <v>405</v>
      </c>
      <c r="B26" s="88"/>
      <c r="C26" s="53">
        <v>2</v>
      </c>
      <c r="D26" s="10" t="s">
        <v>142</v>
      </c>
      <c r="E26" s="49">
        <f t="shared" si="1"/>
        <v>0</v>
      </c>
      <c r="F26" s="10"/>
      <c r="G26" s="33">
        <v>2</v>
      </c>
      <c r="H26" s="46"/>
    </row>
    <row r="27" spans="1:8" ht="45" customHeight="1">
      <c r="A27" s="51" t="s">
        <v>406</v>
      </c>
      <c r="B27" s="88"/>
      <c r="C27" s="53">
        <v>2</v>
      </c>
      <c r="D27" s="10" t="s">
        <v>142</v>
      </c>
      <c r="E27" s="49">
        <f t="shared" si="1"/>
        <v>0</v>
      </c>
      <c r="F27" s="10"/>
      <c r="G27" s="33">
        <v>2</v>
      </c>
      <c r="H27" s="46"/>
    </row>
    <row r="28" spans="1:8">
      <c r="A28" s="51" t="s">
        <v>407</v>
      </c>
      <c r="B28" s="88"/>
      <c r="C28" s="53">
        <v>2</v>
      </c>
      <c r="D28" s="10" t="s">
        <v>142</v>
      </c>
      <c r="E28" s="49">
        <f t="shared" si="1"/>
        <v>0</v>
      </c>
      <c r="F28" s="10"/>
      <c r="G28" s="33">
        <v>2</v>
      </c>
      <c r="H28" s="46"/>
    </row>
    <row r="29" spans="1:8">
      <c r="A29" s="51" t="s">
        <v>408</v>
      </c>
      <c r="B29" s="88" t="s">
        <v>141</v>
      </c>
      <c r="C29" s="53">
        <v>2</v>
      </c>
      <c r="D29" s="10" t="s">
        <v>142</v>
      </c>
      <c r="E29" s="49">
        <f t="shared" si="1"/>
        <v>2</v>
      </c>
      <c r="F29" s="10"/>
      <c r="G29" s="33">
        <v>2</v>
      </c>
      <c r="H29" s="46">
        <v>10</v>
      </c>
    </row>
    <row r="30" spans="1:8">
      <c r="A30" s="91"/>
      <c r="B30" s="62"/>
      <c r="C30" s="63"/>
      <c r="D30" s="63"/>
      <c r="E30" s="62"/>
      <c r="F30" s="63"/>
      <c r="G30" s="64"/>
      <c r="H30" s="46"/>
    </row>
    <row r="31" spans="1:8">
      <c r="B31" s="18"/>
      <c r="H31" s="46"/>
    </row>
    <row r="32" spans="1:8" ht="7.5" customHeight="1">
      <c r="A32" s="65"/>
      <c r="B32" s="66"/>
      <c r="C32" s="19"/>
      <c r="D32" s="19"/>
      <c r="E32" s="66"/>
      <c r="F32" s="19"/>
      <c r="G32" s="67"/>
      <c r="H32" s="46"/>
    </row>
    <row r="33" spans="1:8">
      <c r="B33" s="27"/>
      <c r="C33" s="10"/>
      <c r="D33" s="10"/>
      <c r="E33" s="43" t="s">
        <v>13</v>
      </c>
      <c r="F33" s="44"/>
      <c r="G33" s="68" t="s">
        <v>35</v>
      </c>
      <c r="H33" s="46"/>
    </row>
    <row r="34" spans="1:8" ht="15" customHeight="1">
      <c r="A34" s="23" t="s">
        <v>409</v>
      </c>
      <c r="B34" s="27"/>
      <c r="C34" s="10"/>
      <c r="D34" s="10"/>
      <c r="E34" s="27"/>
      <c r="F34" s="10"/>
      <c r="G34" s="33"/>
      <c r="H34" s="46"/>
    </row>
    <row r="35" spans="1:8">
      <c r="A35" s="23" t="s">
        <v>270</v>
      </c>
      <c r="B35" s="69"/>
      <c r="C35" s="70" t="s">
        <v>61</v>
      </c>
      <c r="D35" s="71"/>
      <c r="E35" s="49">
        <f>IF(B35&gt;G35,G35,B35)</f>
        <v>0</v>
      </c>
      <c r="F35" s="10"/>
      <c r="G35" s="33">
        <v>6</v>
      </c>
      <c r="H35" s="46"/>
    </row>
    <row r="36" spans="1:8" ht="6" customHeight="1">
      <c r="A36" s="23"/>
      <c r="B36" s="10"/>
      <c r="C36" s="10"/>
      <c r="D36" s="10"/>
      <c r="E36" s="10"/>
      <c r="F36" s="10"/>
      <c r="G36" s="33"/>
      <c r="H36" s="46"/>
    </row>
    <row r="37" spans="1:8">
      <c r="A37" s="291" t="s">
        <v>410</v>
      </c>
      <c r="B37" s="256"/>
      <c r="C37" s="256"/>
      <c r="D37" s="265"/>
      <c r="E37" s="10"/>
      <c r="F37" s="10"/>
      <c r="G37" s="33"/>
      <c r="H37" s="46"/>
    </row>
    <row r="38" spans="1:8">
      <c r="A38" s="292"/>
      <c r="B38" s="259"/>
      <c r="C38" s="259"/>
      <c r="D38" s="267"/>
      <c r="E38" s="10"/>
      <c r="F38" s="10"/>
      <c r="G38" s="33"/>
      <c r="H38" s="46"/>
    </row>
    <row r="39" spans="1:8">
      <c r="A39" s="292"/>
      <c r="B39" s="259"/>
      <c r="C39" s="259"/>
      <c r="D39" s="267"/>
      <c r="E39" s="10"/>
      <c r="F39" s="10"/>
      <c r="G39" s="33"/>
      <c r="H39" s="46"/>
    </row>
    <row r="40" spans="1:8">
      <c r="A40" s="292"/>
      <c r="B40" s="259"/>
      <c r="C40" s="259"/>
      <c r="D40" s="267"/>
      <c r="E40" s="10"/>
      <c r="F40" s="10"/>
      <c r="G40" s="33"/>
      <c r="H40" s="46"/>
    </row>
    <row r="41" spans="1:8">
      <c r="A41" s="292"/>
      <c r="B41" s="259"/>
      <c r="C41" s="259"/>
      <c r="D41" s="267"/>
      <c r="E41" s="10"/>
      <c r="F41" s="10"/>
      <c r="G41" s="33"/>
      <c r="H41" s="46"/>
    </row>
    <row r="42" spans="1:8">
      <c r="A42" s="292"/>
      <c r="B42" s="259"/>
      <c r="C42" s="259"/>
      <c r="D42" s="267"/>
      <c r="E42" s="10"/>
      <c r="F42" s="10"/>
      <c r="G42" s="33"/>
      <c r="H42" s="46"/>
    </row>
    <row r="43" spans="1:8">
      <c r="A43" s="293"/>
      <c r="B43" s="262"/>
      <c r="C43" s="262"/>
      <c r="D43" s="269"/>
      <c r="E43" s="27"/>
      <c r="F43" s="10"/>
      <c r="G43" s="33"/>
      <c r="H43" s="46"/>
    </row>
    <row r="44" spans="1:8">
      <c r="A44" s="23"/>
      <c r="B44" s="10"/>
      <c r="C44" s="10"/>
      <c r="D44" s="10"/>
      <c r="E44" s="43" t="s">
        <v>13</v>
      </c>
      <c r="F44" s="44"/>
      <c r="G44" s="68" t="s">
        <v>35</v>
      </c>
      <c r="H44" s="46"/>
    </row>
    <row r="45" spans="1:8" ht="15" customHeight="1">
      <c r="A45" s="23" t="s">
        <v>411</v>
      </c>
      <c r="B45" s="27"/>
      <c r="C45" s="10"/>
      <c r="D45" s="10"/>
      <c r="E45" s="43"/>
      <c r="F45" s="44"/>
      <c r="G45" s="68"/>
      <c r="H45" s="46"/>
    </row>
    <row r="46" spans="1:8">
      <c r="A46" s="23" t="s">
        <v>248</v>
      </c>
      <c r="B46" s="69"/>
      <c r="C46" s="70" t="s">
        <v>61</v>
      </c>
      <c r="D46" s="71"/>
      <c r="E46" s="49">
        <f>IF(B46&gt;G46,G46,B46)</f>
        <v>0</v>
      </c>
      <c r="F46" s="10"/>
      <c r="G46" s="33">
        <v>10</v>
      </c>
      <c r="H46" s="46"/>
    </row>
    <row r="47" spans="1:8" ht="6" customHeight="1">
      <c r="A47" s="23"/>
      <c r="B47" s="10"/>
      <c r="C47" s="10"/>
      <c r="D47" s="10"/>
      <c r="E47" s="10"/>
      <c r="F47" s="10"/>
      <c r="G47" s="33"/>
      <c r="H47" s="46"/>
    </row>
    <row r="48" spans="1:8">
      <c r="A48" s="291" t="s">
        <v>412</v>
      </c>
      <c r="B48" s="256"/>
      <c r="C48" s="256"/>
      <c r="D48" s="265"/>
      <c r="E48" s="10"/>
      <c r="F48" s="10"/>
      <c r="G48" s="33"/>
      <c r="H48" s="46"/>
    </row>
    <row r="49" spans="1:8">
      <c r="A49" s="292"/>
      <c r="B49" s="259"/>
      <c r="C49" s="259"/>
      <c r="D49" s="267"/>
      <c r="E49" s="10"/>
      <c r="F49" s="10"/>
      <c r="G49" s="33"/>
      <c r="H49" s="46"/>
    </row>
    <row r="50" spans="1:8">
      <c r="A50" s="292"/>
      <c r="B50" s="259"/>
      <c r="C50" s="259"/>
      <c r="D50" s="267"/>
      <c r="E50" s="10"/>
      <c r="F50" s="10"/>
      <c r="G50" s="33"/>
      <c r="H50" s="46"/>
    </row>
    <row r="51" spans="1:8">
      <c r="A51" s="292"/>
      <c r="B51" s="259"/>
      <c r="C51" s="259"/>
      <c r="D51" s="267"/>
      <c r="E51" s="10"/>
      <c r="F51" s="10"/>
      <c r="G51" s="33"/>
      <c r="H51" s="46"/>
    </row>
    <row r="52" spans="1:8">
      <c r="A52" s="292"/>
      <c r="B52" s="259"/>
      <c r="C52" s="259"/>
      <c r="D52" s="267"/>
      <c r="E52" s="10"/>
      <c r="F52" s="10"/>
      <c r="G52" s="33"/>
      <c r="H52" s="46"/>
    </row>
    <row r="53" spans="1:8">
      <c r="A53" s="292"/>
      <c r="B53" s="259"/>
      <c r="C53" s="259"/>
      <c r="D53" s="267"/>
      <c r="E53" s="10"/>
      <c r="F53" s="10"/>
      <c r="G53" s="33"/>
      <c r="H53" s="46"/>
    </row>
    <row r="54" spans="1:8">
      <c r="A54" s="292"/>
      <c r="B54" s="259"/>
      <c r="C54" s="259"/>
      <c r="D54" s="267"/>
      <c r="E54" s="10"/>
      <c r="F54" s="10"/>
      <c r="G54" s="33"/>
      <c r="H54" s="46"/>
    </row>
    <row r="55" spans="1:8">
      <c r="A55" s="292"/>
      <c r="B55" s="259"/>
      <c r="C55" s="259"/>
      <c r="D55" s="267"/>
      <c r="E55" s="10"/>
      <c r="F55" s="10"/>
      <c r="G55" s="33"/>
      <c r="H55" s="46"/>
    </row>
    <row r="56" spans="1:8">
      <c r="A56" s="292"/>
      <c r="B56" s="259"/>
      <c r="C56" s="259"/>
      <c r="D56" s="267"/>
      <c r="E56" s="10"/>
      <c r="F56" s="10"/>
      <c r="G56" s="33"/>
      <c r="H56" s="46"/>
    </row>
    <row r="57" spans="1:8">
      <c r="A57" s="292"/>
      <c r="B57" s="259"/>
      <c r="C57" s="259"/>
      <c r="D57" s="267"/>
      <c r="E57" s="10"/>
      <c r="F57" s="10"/>
      <c r="G57" s="33"/>
      <c r="H57" s="46"/>
    </row>
    <row r="58" spans="1:8">
      <c r="A58" s="292"/>
      <c r="B58" s="259"/>
      <c r="C58" s="259"/>
      <c r="D58" s="267"/>
      <c r="E58" s="10"/>
      <c r="F58" s="10"/>
      <c r="G58" s="33"/>
      <c r="H58" s="46"/>
    </row>
    <row r="59" spans="1:8">
      <c r="A59" s="292"/>
      <c r="B59" s="259"/>
      <c r="C59" s="259"/>
      <c r="D59" s="267"/>
      <c r="E59" s="27"/>
      <c r="F59" s="10"/>
      <c r="G59" s="33"/>
      <c r="H59" s="46"/>
    </row>
    <row r="60" spans="1:8">
      <c r="A60" s="292"/>
      <c r="B60" s="259"/>
      <c r="C60" s="259"/>
      <c r="D60" s="267"/>
      <c r="E60" s="27"/>
      <c r="F60" s="10"/>
      <c r="G60" s="33"/>
      <c r="H60" s="46"/>
    </row>
    <row r="61" spans="1:8">
      <c r="A61" s="292"/>
      <c r="B61" s="259"/>
      <c r="C61" s="259"/>
      <c r="D61" s="267"/>
      <c r="E61" s="27"/>
      <c r="F61" s="10"/>
      <c r="G61" s="33"/>
      <c r="H61" s="46"/>
    </row>
    <row r="62" spans="1:8">
      <c r="A62" s="293"/>
      <c r="B62" s="262"/>
      <c r="C62" s="262"/>
      <c r="D62" s="269"/>
      <c r="E62" s="27"/>
      <c r="F62" s="10"/>
      <c r="G62" s="33"/>
      <c r="H62" s="46"/>
    </row>
    <row r="63" spans="1:8">
      <c r="A63" s="73"/>
      <c r="B63" s="63"/>
      <c r="C63" s="63"/>
      <c r="D63" s="63"/>
      <c r="E63" s="62"/>
      <c r="F63" s="63"/>
      <c r="G63" s="64"/>
      <c r="H63" s="46"/>
    </row>
    <row r="64" spans="1:8">
      <c r="H64" s="46"/>
    </row>
    <row r="65" spans="1:8" ht="60">
      <c r="A65" s="74" t="s">
        <v>413</v>
      </c>
      <c r="B65" s="75"/>
      <c r="C65" s="75"/>
      <c r="D65" s="75"/>
      <c r="E65" s="76" t="s">
        <v>13</v>
      </c>
      <c r="F65" s="76"/>
      <c r="G65" s="78" t="s">
        <v>35</v>
      </c>
      <c r="H65" s="46"/>
    </row>
    <row r="66" spans="1:8">
      <c r="A66" s="79"/>
      <c r="B66" s="69"/>
      <c r="C66" s="92" t="s">
        <v>414</v>
      </c>
      <c r="D66" s="80"/>
      <c r="E66" s="49">
        <f>IF(B66&gt;G66,G66,B66)</f>
        <v>0</v>
      </c>
      <c r="F66" s="43"/>
      <c r="G66" s="81">
        <v>6</v>
      </c>
      <c r="H66" s="46"/>
    </row>
    <row r="67" spans="1:8" ht="6" customHeight="1">
      <c r="A67" s="79"/>
      <c r="B67" s="80"/>
      <c r="C67" s="80"/>
      <c r="D67" s="80"/>
      <c r="E67" s="53"/>
      <c r="F67" s="53"/>
      <c r="G67" s="81"/>
      <c r="H67" s="46"/>
    </row>
    <row r="68" spans="1:8">
      <c r="A68" s="306" t="s">
        <v>415</v>
      </c>
      <c r="B68" s="307"/>
      <c r="C68" s="307"/>
      <c r="D68" s="308"/>
      <c r="E68" s="10"/>
      <c r="F68" s="10"/>
      <c r="G68" s="82"/>
      <c r="H68" s="46">
        <v>10</v>
      </c>
    </row>
    <row r="69" spans="1:8">
      <c r="A69" s="309"/>
      <c r="B69" s="310"/>
      <c r="C69" s="310"/>
      <c r="D69" s="311"/>
      <c r="E69" s="10"/>
      <c r="F69" s="10"/>
      <c r="G69" s="82"/>
      <c r="H69" s="46"/>
    </row>
    <row r="70" spans="1:8">
      <c r="A70" s="309"/>
      <c r="B70" s="310"/>
      <c r="C70" s="310"/>
      <c r="D70" s="311"/>
      <c r="E70" s="10"/>
      <c r="F70" s="10"/>
      <c r="G70" s="82"/>
      <c r="H70" s="46"/>
    </row>
    <row r="71" spans="1:8">
      <c r="A71" s="309"/>
      <c r="B71" s="310"/>
      <c r="C71" s="310"/>
      <c r="D71" s="311"/>
      <c r="E71" s="10"/>
      <c r="F71" s="10"/>
      <c r="G71" s="82"/>
      <c r="H71" s="46"/>
    </row>
    <row r="72" spans="1:8">
      <c r="A72" s="309"/>
      <c r="B72" s="310"/>
      <c r="C72" s="310"/>
      <c r="D72" s="311"/>
      <c r="E72" s="10"/>
      <c r="F72" s="10"/>
      <c r="G72" s="82"/>
      <c r="H72" s="46"/>
    </row>
    <row r="73" spans="1:8">
      <c r="A73" s="309"/>
      <c r="B73" s="310"/>
      <c r="C73" s="310"/>
      <c r="D73" s="311"/>
      <c r="E73" s="10"/>
      <c r="F73" s="10"/>
      <c r="G73" s="82"/>
      <c r="H73" s="46"/>
    </row>
    <row r="74" spans="1:8">
      <c r="A74" s="309"/>
      <c r="B74" s="310"/>
      <c r="C74" s="310"/>
      <c r="D74" s="311"/>
      <c r="E74" s="10"/>
      <c r="F74" s="10"/>
      <c r="G74" s="82"/>
      <c r="H74" s="46"/>
    </row>
    <row r="75" spans="1:8">
      <c r="A75" s="309"/>
      <c r="B75" s="310"/>
      <c r="C75" s="310"/>
      <c r="D75" s="311"/>
      <c r="E75" s="10"/>
      <c r="F75" s="10"/>
      <c r="G75" s="82"/>
      <c r="H75" s="46"/>
    </row>
    <row r="76" spans="1:8">
      <c r="A76" s="309"/>
      <c r="B76" s="310"/>
      <c r="C76" s="310"/>
      <c r="D76" s="311"/>
      <c r="E76" s="10"/>
      <c r="F76" s="10"/>
      <c r="G76" s="82"/>
      <c r="H76" s="46"/>
    </row>
    <row r="77" spans="1:8">
      <c r="A77" s="309"/>
      <c r="B77" s="310"/>
      <c r="C77" s="310"/>
      <c r="D77" s="311"/>
      <c r="E77" s="10"/>
      <c r="F77" s="10"/>
      <c r="G77" s="82"/>
      <c r="H77" s="46"/>
    </row>
    <row r="78" spans="1:8">
      <c r="A78" s="309"/>
      <c r="B78" s="310"/>
      <c r="C78" s="310"/>
      <c r="D78" s="311"/>
      <c r="E78" s="10"/>
      <c r="F78" s="10"/>
      <c r="G78" s="82"/>
      <c r="H78" s="46"/>
    </row>
    <row r="79" spans="1:8">
      <c r="A79" s="309"/>
      <c r="B79" s="310"/>
      <c r="C79" s="310"/>
      <c r="D79" s="311"/>
      <c r="E79" s="27"/>
      <c r="F79" s="27"/>
      <c r="G79" s="33"/>
      <c r="H79" s="46"/>
    </row>
    <row r="80" spans="1:8">
      <c r="A80" s="309"/>
      <c r="B80" s="310"/>
      <c r="C80" s="310"/>
      <c r="D80" s="311"/>
      <c r="E80" s="27"/>
      <c r="F80" s="27"/>
      <c r="G80" s="33"/>
      <c r="H80" s="46"/>
    </row>
    <row r="81" spans="1:8">
      <c r="A81" s="309"/>
      <c r="B81" s="310"/>
      <c r="C81" s="310"/>
      <c r="D81" s="311"/>
      <c r="E81" s="27"/>
      <c r="F81" s="27"/>
      <c r="G81" s="33"/>
      <c r="H81" s="46"/>
    </row>
    <row r="82" spans="1:8">
      <c r="A82" s="312"/>
      <c r="B82" s="313"/>
      <c r="C82" s="313"/>
      <c r="D82" s="314"/>
      <c r="E82" s="27"/>
      <c r="F82" s="27"/>
      <c r="G82" s="33"/>
      <c r="H82" s="46"/>
    </row>
    <row r="83" spans="1:8">
      <c r="A83" s="79"/>
      <c r="B83" s="80"/>
      <c r="C83" s="80"/>
      <c r="D83" s="80"/>
      <c r="E83" s="27"/>
      <c r="F83" s="27"/>
      <c r="G83" s="33"/>
      <c r="H83" s="46"/>
    </row>
    <row r="84" spans="1:8" ht="45">
      <c r="A84" s="83" t="s">
        <v>416</v>
      </c>
      <c r="B84" s="80"/>
      <c r="C84" s="80"/>
      <c r="D84" s="80"/>
      <c r="E84" s="43" t="s">
        <v>13</v>
      </c>
      <c r="F84" s="43"/>
      <c r="G84" s="68" t="s">
        <v>35</v>
      </c>
      <c r="H84" s="46"/>
    </row>
    <row r="85" spans="1:8">
      <c r="A85" s="79"/>
      <c r="B85" s="69"/>
      <c r="C85" s="92" t="s">
        <v>414</v>
      </c>
      <c r="D85" s="80"/>
      <c r="E85" s="49">
        <f>IF(B85&gt;G85,G85,B85)</f>
        <v>0</v>
      </c>
      <c r="F85" s="43"/>
      <c r="G85" s="68">
        <v>6</v>
      </c>
      <c r="H85" s="46"/>
    </row>
    <row r="86" spans="1:8" ht="6" customHeight="1">
      <c r="A86" s="79"/>
      <c r="B86" s="54"/>
      <c r="C86" s="93"/>
      <c r="D86" s="94"/>
      <c r="E86" s="54"/>
      <c r="F86" s="43"/>
      <c r="G86" s="68"/>
      <c r="H86" s="46"/>
    </row>
    <row r="87" spans="1:8">
      <c r="A87" s="306"/>
      <c r="B87" s="307"/>
      <c r="C87" s="307"/>
      <c r="D87" s="308"/>
      <c r="E87" s="53"/>
      <c r="F87" s="53"/>
      <c r="G87" s="95"/>
      <c r="H87" s="46"/>
    </row>
    <row r="88" spans="1:8">
      <c r="A88" s="309"/>
      <c r="B88" s="310"/>
      <c r="C88" s="310"/>
      <c r="D88" s="311"/>
      <c r="E88" s="10"/>
      <c r="F88" s="10"/>
      <c r="G88" s="82"/>
      <c r="H88" s="46"/>
    </row>
    <row r="89" spans="1:8">
      <c r="A89" s="309"/>
      <c r="B89" s="310"/>
      <c r="C89" s="310"/>
      <c r="D89" s="311"/>
      <c r="E89" s="10"/>
      <c r="F89" s="10"/>
      <c r="G89" s="82"/>
      <c r="H89" s="46"/>
    </row>
    <row r="90" spans="1:8">
      <c r="A90" s="309"/>
      <c r="B90" s="310"/>
      <c r="C90" s="310"/>
      <c r="D90" s="311"/>
      <c r="E90" s="10"/>
      <c r="F90" s="10"/>
      <c r="G90" s="82"/>
      <c r="H90" s="46"/>
    </row>
    <row r="91" spans="1:8">
      <c r="A91" s="309"/>
      <c r="B91" s="310"/>
      <c r="C91" s="310"/>
      <c r="D91" s="311"/>
      <c r="E91" s="10"/>
      <c r="F91" s="10"/>
      <c r="G91" s="82"/>
      <c r="H91" s="46"/>
    </row>
    <row r="92" spans="1:8">
      <c r="A92" s="309"/>
      <c r="B92" s="310"/>
      <c r="C92" s="310"/>
      <c r="D92" s="311"/>
      <c r="E92" s="10"/>
      <c r="F92" s="10"/>
      <c r="G92" s="82"/>
      <c r="H92" s="46"/>
    </row>
    <row r="93" spans="1:8">
      <c r="A93" s="309"/>
      <c r="B93" s="310"/>
      <c r="C93" s="310"/>
      <c r="D93" s="311"/>
      <c r="E93" s="10"/>
      <c r="F93" s="10"/>
      <c r="G93" s="82"/>
      <c r="H93" s="46"/>
    </row>
    <row r="94" spans="1:8">
      <c r="A94" s="309"/>
      <c r="B94" s="310"/>
      <c r="C94" s="310"/>
      <c r="D94" s="311"/>
      <c r="E94" s="10"/>
      <c r="F94" s="10"/>
      <c r="G94" s="82"/>
      <c r="H94" s="46"/>
    </row>
    <row r="95" spans="1:8">
      <c r="A95" s="309"/>
      <c r="B95" s="310"/>
      <c r="C95" s="310"/>
      <c r="D95" s="311"/>
      <c r="E95" s="10"/>
      <c r="F95" s="10"/>
      <c r="G95" s="82"/>
      <c r="H95" s="46"/>
    </row>
    <row r="96" spans="1:8">
      <c r="A96" s="309"/>
      <c r="B96" s="310"/>
      <c r="C96" s="310"/>
      <c r="D96" s="311"/>
      <c r="E96" s="10"/>
      <c r="F96" s="10"/>
      <c r="G96" s="82"/>
      <c r="H96" s="46"/>
    </row>
    <row r="97" spans="1:8">
      <c r="A97" s="309"/>
      <c r="B97" s="310"/>
      <c r="C97" s="310"/>
      <c r="D97" s="311"/>
      <c r="E97" s="10"/>
      <c r="F97" s="10"/>
      <c r="G97" s="82"/>
      <c r="H97" s="46"/>
    </row>
    <row r="98" spans="1:8">
      <c r="A98" s="309"/>
      <c r="B98" s="310"/>
      <c r="C98" s="310"/>
      <c r="D98" s="311"/>
      <c r="E98" s="10"/>
      <c r="F98" s="10"/>
      <c r="G98" s="82"/>
      <c r="H98" s="46"/>
    </row>
    <row r="99" spans="1:8">
      <c r="A99" s="309"/>
      <c r="B99" s="310"/>
      <c r="C99" s="310"/>
      <c r="D99" s="311"/>
      <c r="E99" s="10"/>
      <c r="F99" s="10"/>
      <c r="G99" s="82"/>
      <c r="H99" s="46"/>
    </row>
    <row r="100" spans="1:8">
      <c r="A100" s="309"/>
      <c r="B100" s="310"/>
      <c r="C100" s="310"/>
      <c r="D100" s="311"/>
      <c r="E100" s="27"/>
      <c r="F100" s="27"/>
      <c r="G100" s="33"/>
      <c r="H100" s="46"/>
    </row>
    <row r="101" spans="1:8">
      <c r="A101" s="312"/>
      <c r="B101" s="313"/>
      <c r="C101" s="313"/>
      <c r="D101" s="314"/>
      <c r="E101" s="27"/>
      <c r="F101" s="27"/>
      <c r="G101" s="33"/>
      <c r="H101" s="46"/>
    </row>
    <row r="102" spans="1:8">
      <c r="A102" s="79"/>
      <c r="B102" s="80"/>
      <c r="C102" s="80"/>
      <c r="D102" s="80"/>
      <c r="E102" s="10"/>
      <c r="F102" s="10"/>
      <c r="G102" s="82"/>
      <c r="H102" s="46"/>
    </row>
    <row r="103" spans="1:8" ht="45">
      <c r="A103" s="83" t="s">
        <v>417</v>
      </c>
      <c r="B103" s="80"/>
      <c r="C103" s="80"/>
      <c r="D103" s="80"/>
      <c r="E103" s="43" t="s">
        <v>13</v>
      </c>
      <c r="F103" s="43"/>
      <c r="G103" s="68" t="s">
        <v>35</v>
      </c>
      <c r="H103" s="46"/>
    </row>
    <row r="104" spans="1:8">
      <c r="A104" s="83"/>
      <c r="B104" s="96"/>
      <c r="C104" s="92" t="s">
        <v>414</v>
      </c>
      <c r="E104" s="49">
        <f>IF(B104&gt;G104,G104,B104)</f>
        <v>0</v>
      </c>
      <c r="F104" s="43"/>
      <c r="G104" s="68">
        <v>6</v>
      </c>
      <c r="H104" s="46"/>
    </row>
    <row r="105" spans="1:8" ht="6" customHeight="1">
      <c r="A105" s="79"/>
      <c r="B105" s="80"/>
      <c r="C105" s="80"/>
      <c r="D105" s="80"/>
      <c r="E105" s="43"/>
      <c r="F105" s="43"/>
      <c r="G105" s="68"/>
      <c r="H105" s="46"/>
    </row>
    <row r="106" spans="1:8">
      <c r="A106" s="297"/>
      <c r="B106" s="298"/>
      <c r="C106" s="298"/>
      <c r="D106" s="299"/>
      <c r="E106" s="53"/>
      <c r="F106" s="53"/>
      <c r="G106" s="95"/>
      <c r="H106" s="46"/>
    </row>
    <row r="107" spans="1:8">
      <c r="A107" s="300"/>
      <c r="B107" s="301"/>
      <c r="C107" s="301"/>
      <c r="D107" s="302"/>
      <c r="E107" s="10"/>
      <c r="F107" s="10"/>
      <c r="G107" s="82"/>
      <c r="H107" s="46"/>
    </row>
    <row r="108" spans="1:8">
      <c r="A108" s="300"/>
      <c r="B108" s="301"/>
      <c r="C108" s="301"/>
      <c r="D108" s="302"/>
      <c r="E108" s="10"/>
      <c r="F108" s="10"/>
      <c r="G108" s="82"/>
      <c r="H108" s="46"/>
    </row>
    <row r="109" spans="1:8">
      <c r="A109" s="300"/>
      <c r="B109" s="301"/>
      <c r="C109" s="301"/>
      <c r="D109" s="302"/>
      <c r="E109" s="10"/>
      <c r="F109" s="10"/>
      <c r="G109" s="82"/>
      <c r="H109" s="46"/>
    </row>
    <row r="110" spans="1:8">
      <c r="A110" s="300"/>
      <c r="B110" s="301"/>
      <c r="C110" s="301"/>
      <c r="D110" s="302"/>
      <c r="E110" s="10"/>
      <c r="F110" s="10"/>
      <c r="G110" s="82"/>
      <c r="H110" s="46"/>
    </row>
    <row r="111" spans="1:8">
      <c r="A111" s="300"/>
      <c r="B111" s="301"/>
      <c r="C111" s="301"/>
      <c r="D111" s="302"/>
      <c r="E111" s="10"/>
      <c r="F111" s="10"/>
      <c r="G111" s="82"/>
      <c r="H111" s="46"/>
    </row>
    <row r="112" spans="1:8">
      <c r="A112" s="300"/>
      <c r="B112" s="301"/>
      <c r="C112" s="301"/>
      <c r="D112" s="302"/>
      <c r="E112" s="10"/>
      <c r="F112" s="10"/>
      <c r="G112" s="82"/>
      <c r="H112" s="46"/>
    </row>
    <row r="113" spans="1:8">
      <c r="A113" s="300"/>
      <c r="B113" s="301"/>
      <c r="C113" s="301"/>
      <c r="D113" s="302"/>
      <c r="E113" s="10"/>
      <c r="F113" s="10"/>
      <c r="G113" s="82"/>
      <c r="H113" s="46"/>
    </row>
    <row r="114" spans="1:8">
      <c r="A114" s="300"/>
      <c r="B114" s="301"/>
      <c r="C114" s="301"/>
      <c r="D114" s="302"/>
      <c r="E114" s="10"/>
      <c r="F114" s="10"/>
      <c r="G114" s="82"/>
      <c r="H114" s="46"/>
    </row>
    <row r="115" spans="1:8">
      <c r="A115" s="300"/>
      <c r="B115" s="301"/>
      <c r="C115" s="301"/>
      <c r="D115" s="302"/>
      <c r="E115" s="10"/>
      <c r="F115" s="10"/>
      <c r="G115" s="82"/>
      <c r="H115" s="46"/>
    </row>
    <row r="116" spans="1:8">
      <c r="A116" s="300"/>
      <c r="B116" s="301"/>
      <c r="C116" s="301"/>
      <c r="D116" s="302"/>
      <c r="E116" s="10"/>
      <c r="F116" s="10"/>
      <c r="G116" s="82"/>
      <c r="H116" s="46"/>
    </row>
    <row r="117" spans="1:8">
      <c r="A117" s="300"/>
      <c r="B117" s="301"/>
      <c r="C117" s="301"/>
      <c r="D117" s="302"/>
      <c r="E117" s="10"/>
      <c r="F117" s="10"/>
      <c r="G117" s="82"/>
      <c r="H117" s="46"/>
    </row>
    <row r="118" spans="1:8">
      <c r="A118" s="300"/>
      <c r="B118" s="301"/>
      <c r="C118" s="301"/>
      <c r="D118" s="302"/>
      <c r="E118" s="10"/>
      <c r="F118" s="10"/>
      <c r="G118" s="82"/>
      <c r="H118" s="46"/>
    </row>
    <row r="119" spans="1:8">
      <c r="A119" s="300"/>
      <c r="B119" s="301"/>
      <c r="C119" s="301"/>
      <c r="D119" s="302"/>
      <c r="E119" s="27"/>
      <c r="F119" s="27"/>
      <c r="G119" s="33"/>
      <c r="H119" s="46"/>
    </row>
    <row r="120" spans="1:8">
      <c r="A120" s="303"/>
      <c r="B120" s="304"/>
      <c r="C120" s="304"/>
      <c r="D120" s="305"/>
      <c r="E120" s="27"/>
      <c r="F120" s="27"/>
      <c r="G120" s="33"/>
      <c r="H120" s="46"/>
    </row>
    <row r="121" spans="1:8">
      <c r="A121" s="79"/>
      <c r="B121" s="80"/>
      <c r="C121" s="80"/>
      <c r="D121" s="80"/>
      <c r="E121" s="10"/>
      <c r="F121" s="10"/>
      <c r="G121" s="82"/>
      <c r="H121" s="46"/>
    </row>
    <row r="122" spans="1:8" ht="45">
      <c r="A122" s="83" t="s">
        <v>418</v>
      </c>
      <c r="B122" s="80"/>
      <c r="C122" s="80"/>
      <c r="D122" s="80"/>
      <c r="E122" s="43" t="s">
        <v>13</v>
      </c>
      <c r="F122" s="43"/>
      <c r="G122" s="68" t="s">
        <v>35</v>
      </c>
      <c r="H122" s="46"/>
    </row>
    <row r="123" spans="1:8">
      <c r="A123" s="83"/>
      <c r="B123" s="69"/>
      <c r="C123" s="92" t="s">
        <v>414</v>
      </c>
      <c r="E123" s="49">
        <f>IF(B123&gt;G123,G123,B123)</f>
        <v>0</v>
      </c>
      <c r="F123" s="43"/>
      <c r="G123" s="68">
        <v>6</v>
      </c>
      <c r="H123" s="46"/>
    </row>
    <row r="124" spans="1:8" ht="6" customHeight="1">
      <c r="A124" s="83"/>
      <c r="B124" s="80"/>
      <c r="C124" s="80"/>
      <c r="D124" s="80"/>
      <c r="E124" s="71"/>
      <c r="F124" s="43"/>
      <c r="G124" s="68"/>
      <c r="H124" s="46"/>
    </row>
    <row r="125" spans="1:8">
      <c r="A125" s="306"/>
      <c r="B125" s="307"/>
      <c r="C125" s="307"/>
      <c r="D125" s="308"/>
      <c r="E125" s="10"/>
      <c r="F125" s="10"/>
      <c r="G125" s="82"/>
      <c r="H125" s="46"/>
    </row>
    <row r="126" spans="1:8">
      <c r="A126" s="309"/>
      <c r="B126" s="310"/>
      <c r="C126" s="310"/>
      <c r="D126" s="311"/>
      <c r="E126" s="10"/>
      <c r="F126" s="10"/>
      <c r="G126" s="82"/>
      <c r="H126" s="46"/>
    </row>
    <row r="127" spans="1:8">
      <c r="A127" s="309"/>
      <c r="B127" s="310"/>
      <c r="C127" s="310"/>
      <c r="D127" s="311"/>
      <c r="E127" s="10"/>
      <c r="F127" s="10"/>
      <c r="G127" s="82"/>
      <c r="H127" s="46"/>
    </row>
    <row r="128" spans="1:8">
      <c r="A128" s="309"/>
      <c r="B128" s="310"/>
      <c r="C128" s="310"/>
      <c r="D128" s="311"/>
      <c r="E128" s="10"/>
      <c r="F128" s="10"/>
      <c r="G128" s="82"/>
      <c r="H128" s="46"/>
    </row>
    <row r="129" spans="1:8">
      <c r="A129" s="309"/>
      <c r="B129" s="310"/>
      <c r="C129" s="310"/>
      <c r="D129" s="311"/>
      <c r="E129" s="10"/>
      <c r="F129" s="10"/>
      <c r="G129" s="82"/>
      <c r="H129" s="46"/>
    </row>
    <row r="130" spans="1:8">
      <c r="A130" s="309"/>
      <c r="B130" s="310"/>
      <c r="C130" s="310"/>
      <c r="D130" s="311"/>
      <c r="E130" s="10"/>
      <c r="F130" s="10"/>
      <c r="G130" s="82"/>
      <c r="H130" s="46"/>
    </row>
    <row r="131" spans="1:8">
      <c r="A131" s="309"/>
      <c r="B131" s="310"/>
      <c r="C131" s="310"/>
      <c r="D131" s="311"/>
      <c r="E131" s="10"/>
      <c r="F131" s="10"/>
      <c r="G131" s="82"/>
      <c r="H131" s="46"/>
    </row>
    <row r="132" spans="1:8">
      <c r="A132" s="309"/>
      <c r="B132" s="310"/>
      <c r="C132" s="310"/>
      <c r="D132" s="311"/>
      <c r="E132" s="10"/>
      <c r="F132" s="10"/>
      <c r="G132" s="82"/>
      <c r="H132" s="46"/>
    </row>
    <row r="133" spans="1:8">
      <c r="A133" s="309"/>
      <c r="B133" s="310"/>
      <c r="C133" s="310"/>
      <c r="D133" s="311"/>
      <c r="E133" s="10"/>
      <c r="F133" s="10"/>
      <c r="G133" s="82"/>
      <c r="H133" s="46"/>
    </row>
    <row r="134" spans="1:8">
      <c r="A134" s="309"/>
      <c r="B134" s="310"/>
      <c r="C134" s="310"/>
      <c r="D134" s="311"/>
      <c r="E134" s="10"/>
      <c r="F134" s="10"/>
      <c r="G134" s="82"/>
      <c r="H134" s="46"/>
    </row>
    <row r="135" spans="1:8">
      <c r="A135" s="309"/>
      <c r="B135" s="310"/>
      <c r="C135" s="310"/>
      <c r="D135" s="311"/>
      <c r="E135" s="10"/>
      <c r="F135" s="10"/>
      <c r="G135" s="82"/>
      <c r="H135" s="46"/>
    </row>
    <row r="136" spans="1:8">
      <c r="A136" s="309"/>
      <c r="B136" s="310"/>
      <c r="C136" s="310"/>
      <c r="D136" s="311"/>
      <c r="E136" s="27"/>
      <c r="F136" s="27"/>
      <c r="G136" s="33"/>
      <c r="H136" s="46"/>
    </row>
    <row r="137" spans="1:8">
      <c r="A137" s="309"/>
      <c r="B137" s="310"/>
      <c r="C137" s="310"/>
      <c r="D137" s="311"/>
      <c r="E137" s="27"/>
      <c r="F137" s="27"/>
      <c r="G137" s="33"/>
      <c r="H137" s="46"/>
    </row>
    <row r="138" spans="1:8">
      <c r="A138" s="309"/>
      <c r="B138" s="310"/>
      <c r="C138" s="310"/>
      <c r="D138" s="311"/>
      <c r="E138" s="27"/>
      <c r="F138" s="27"/>
      <c r="G138" s="33"/>
      <c r="H138" s="46"/>
    </row>
    <row r="139" spans="1:8">
      <c r="A139" s="312"/>
      <c r="B139" s="313"/>
      <c r="C139" s="313"/>
      <c r="D139" s="314"/>
      <c r="E139" s="27"/>
      <c r="F139" s="27"/>
      <c r="G139" s="33"/>
      <c r="H139" s="46"/>
    </row>
    <row r="140" spans="1:8">
      <c r="A140" s="97"/>
      <c r="B140" s="98"/>
      <c r="C140" s="98"/>
      <c r="D140" s="98"/>
      <c r="E140" s="62"/>
      <c r="F140" s="62"/>
      <c r="G140" s="64"/>
      <c r="H140" s="46"/>
    </row>
    <row r="141" spans="1:8">
      <c r="H141" s="46"/>
    </row>
    <row r="142" spans="1:8">
      <c r="H142" s="46"/>
    </row>
    <row r="143" spans="1:8">
      <c r="H143" s="46"/>
    </row>
    <row r="144" spans="1: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sheetData>
  <sheetProtection algorithmName="SHA-512" hashValue="084rzzDhDJEuKdNOZN/to3WBy2y863+MXy4sewJ3Ua9dtFX/4LIBRHMMVW00SBr4qYH/ZjV0w/fPszRJgSEXyQ==" saltValue="aUCtLlu3Z8+f2C2c0MWu7A==" spinCount="100000" sheet="1" objects="1" scenarios="1"/>
  <mergeCells count="10">
    <mergeCell ref="A125:D139"/>
    <mergeCell ref="A37:D43"/>
    <mergeCell ref="A48:D62"/>
    <mergeCell ref="A68:D82"/>
    <mergeCell ref="A87:D101"/>
    <mergeCell ref="B4:F4"/>
    <mergeCell ref="B5:C5"/>
    <mergeCell ref="B6:F6"/>
    <mergeCell ref="A8:D8"/>
    <mergeCell ref="A106:D120"/>
  </mergeCells>
  <conditionalFormatting sqref="B6">
    <cfRule type="cellIs" dxfId="3" priority="1" operator="equal">
      <formula>""</formula>
    </cfRule>
  </conditionalFormatting>
  <dataValidations count="1">
    <dataValidation type="list" allowBlank="1" showInputMessage="1" showErrorMessage="1" sqref="B13:B14 B17:B18 B23:B29" xr:uid="{00000000-0002-0000-0C00-000000000000}">
      <formula1>"yes,no"</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75"/>
  <sheetViews>
    <sheetView workbookViewId="0">
      <selection activeCell="H22" sqref="H22"/>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8" customWidth="1"/>
    <col min="6" max="6" width="4.42578125" style="1" customWidth="1"/>
    <col min="7" max="7" width="13.42578125" style="18" customWidth="1"/>
    <col min="8" max="8" width="66" style="1" customWidth="1"/>
    <col min="9" max="16384" width="9.140625" style="1"/>
  </cols>
  <sheetData>
    <row r="1" spans="1:16" ht="18.75">
      <c r="A1" s="2" t="s">
        <v>419</v>
      </c>
      <c r="B1" s="19"/>
      <c r="C1" s="19"/>
      <c r="D1" s="19"/>
      <c r="E1" s="20">
        <f>SUM(E15:E167)</f>
        <v>27</v>
      </c>
      <c r="F1" s="21" t="s">
        <v>420</v>
      </c>
      <c r="G1" s="22"/>
    </row>
    <row r="2" spans="1:16">
      <c r="A2" s="23"/>
      <c r="B2" s="10"/>
      <c r="C2" s="10"/>
      <c r="D2" s="10"/>
      <c r="E2" s="24">
        <f>SUM(G13:G167)</f>
        <v>100</v>
      </c>
      <c r="F2" s="25" t="s">
        <v>35</v>
      </c>
      <c r="G2" s="26"/>
    </row>
    <row r="3" spans="1:16">
      <c r="A3" s="23"/>
      <c r="B3" s="10"/>
      <c r="C3" s="10"/>
      <c r="D3" s="10"/>
      <c r="E3" s="27"/>
      <c r="F3" s="10"/>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421</v>
      </c>
      <c r="B6" s="247" t="s">
        <v>422</v>
      </c>
      <c r="C6" s="248"/>
      <c r="D6" s="248"/>
      <c r="E6" s="248"/>
      <c r="F6" s="248"/>
      <c r="G6" s="30"/>
      <c r="I6" s="72"/>
      <c r="J6" s="72"/>
      <c r="K6" s="72"/>
      <c r="L6" s="72"/>
      <c r="M6" s="72"/>
      <c r="N6" s="72"/>
      <c r="O6" s="72"/>
      <c r="P6" s="72"/>
    </row>
    <row r="7" spans="1:16">
      <c r="A7" s="23"/>
      <c r="B7" s="10"/>
      <c r="C7" s="10"/>
      <c r="D7" s="10"/>
      <c r="E7" s="27"/>
      <c r="F7" s="10"/>
      <c r="G7" s="33"/>
    </row>
    <row r="8" spans="1:16" ht="117.75" customHeight="1">
      <c r="A8" s="34" t="s">
        <v>423</v>
      </c>
      <c r="B8" s="10"/>
      <c r="C8" s="10"/>
      <c r="D8" s="10"/>
      <c r="E8" s="27"/>
      <c r="F8" s="10"/>
      <c r="G8" s="33"/>
    </row>
    <row r="9" spans="1:16">
      <c r="A9" s="23"/>
      <c r="B9" s="10"/>
      <c r="C9" s="10"/>
      <c r="D9" s="10"/>
      <c r="E9" s="27"/>
      <c r="F9" s="10"/>
      <c r="G9" s="33"/>
    </row>
    <row r="10" spans="1:16" ht="69" customHeight="1">
      <c r="A10" s="35" t="s">
        <v>424</v>
      </c>
      <c r="B10" s="10"/>
      <c r="C10" s="10"/>
      <c r="D10" s="10"/>
      <c r="E10" s="27"/>
      <c r="F10" s="10"/>
      <c r="G10" s="33"/>
    </row>
    <row r="11" spans="1:16">
      <c r="A11" s="36"/>
      <c r="B11" s="37"/>
      <c r="C11" s="37"/>
      <c r="D11" s="37"/>
      <c r="E11" s="38"/>
      <c r="F11" s="37"/>
      <c r="G11" s="39"/>
    </row>
    <row r="12" spans="1:16" ht="45" customHeight="1">
      <c r="A12" s="40" t="s">
        <v>330</v>
      </c>
      <c r="B12" s="27"/>
      <c r="C12" s="10"/>
      <c r="D12" s="10"/>
      <c r="E12" s="27"/>
      <c r="F12" s="10"/>
      <c r="G12" s="33"/>
      <c r="H12" s="41" t="s">
        <v>254</v>
      </c>
    </row>
    <row r="13" spans="1:16" ht="30">
      <c r="A13" s="42" t="s">
        <v>425</v>
      </c>
      <c r="B13" s="43" t="s">
        <v>42</v>
      </c>
      <c r="C13" s="44"/>
      <c r="D13" s="44" t="s">
        <v>43</v>
      </c>
      <c r="E13" s="43" t="s">
        <v>13</v>
      </c>
      <c r="F13" s="44"/>
      <c r="G13" s="45" t="s">
        <v>35</v>
      </c>
      <c r="H13" s="46"/>
      <c r="I13" s="46"/>
    </row>
    <row r="14" spans="1:16" ht="6" customHeight="1">
      <c r="A14" s="23"/>
      <c r="B14" s="27"/>
      <c r="C14" s="10"/>
      <c r="D14" s="10"/>
      <c r="E14" s="27"/>
      <c r="F14" s="10"/>
      <c r="G14" s="33"/>
      <c r="H14" s="46"/>
      <c r="I14" s="46"/>
    </row>
    <row r="15" spans="1:16">
      <c r="A15" s="47" t="s">
        <v>426</v>
      </c>
      <c r="B15" s="48" t="s">
        <v>141</v>
      </c>
      <c r="C15" s="10">
        <v>2</v>
      </c>
      <c r="D15" s="10" t="s">
        <v>227</v>
      </c>
      <c r="E15" s="49">
        <f>IF(B15="yes",C15,IF(B15="y",C15,0))</f>
        <v>2</v>
      </c>
      <c r="F15" s="10"/>
      <c r="G15" s="33">
        <v>2</v>
      </c>
      <c r="H15" s="46"/>
      <c r="I15" s="46"/>
    </row>
    <row r="16" spans="1:16">
      <c r="A16" s="47" t="s">
        <v>427</v>
      </c>
      <c r="B16" s="48" t="s">
        <v>141</v>
      </c>
      <c r="C16" s="10">
        <v>2</v>
      </c>
      <c r="D16" s="10" t="s">
        <v>227</v>
      </c>
      <c r="E16" s="49">
        <f>IF(B16="yes",C16,IF(B16="y",C16,0))</f>
        <v>2</v>
      </c>
      <c r="F16" s="10"/>
      <c r="G16" s="33">
        <v>2</v>
      </c>
      <c r="H16" s="46"/>
      <c r="I16" s="46"/>
    </row>
    <row r="17" spans="1:9" ht="30">
      <c r="A17" s="50" t="s">
        <v>428</v>
      </c>
      <c r="B17" s="48" t="s">
        <v>141</v>
      </c>
      <c r="C17" s="10">
        <v>2</v>
      </c>
      <c r="D17" s="10" t="s">
        <v>227</v>
      </c>
      <c r="E17" s="49">
        <f>IF(B17="yes",C17,IF(B17="y",C17,0))</f>
        <v>2</v>
      </c>
      <c r="F17" s="10"/>
      <c r="G17" s="33">
        <v>2</v>
      </c>
      <c r="H17" s="46"/>
      <c r="I17" s="46"/>
    </row>
    <row r="18" spans="1:9">
      <c r="A18" s="51"/>
      <c r="B18" s="52"/>
      <c r="C18" s="53" t="s">
        <v>429</v>
      </c>
      <c r="D18" s="53"/>
      <c r="E18" s="54"/>
      <c r="F18" s="10"/>
      <c r="G18" s="33"/>
      <c r="H18" s="46"/>
      <c r="I18" s="46"/>
    </row>
    <row r="19" spans="1:9" ht="30" customHeight="1">
      <c r="A19" s="55" t="s">
        <v>430</v>
      </c>
      <c r="B19" s="43" t="s">
        <v>42</v>
      </c>
      <c r="C19" s="44"/>
      <c r="D19" s="44" t="s">
        <v>43</v>
      </c>
      <c r="E19" s="43" t="s">
        <v>13</v>
      </c>
      <c r="F19" s="44"/>
      <c r="G19" s="45" t="s">
        <v>35</v>
      </c>
      <c r="H19" s="46"/>
      <c r="I19" s="46"/>
    </row>
    <row r="20" spans="1:9" ht="6" customHeight="1">
      <c r="A20" s="23"/>
      <c r="B20" s="27"/>
      <c r="C20" s="10"/>
      <c r="D20" s="10"/>
      <c r="E20" s="27"/>
      <c r="F20" s="10"/>
      <c r="G20" s="33"/>
      <c r="H20" s="46"/>
      <c r="I20" s="46"/>
    </row>
    <row r="21" spans="1:9">
      <c r="A21" s="51" t="s">
        <v>431</v>
      </c>
      <c r="B21" s="48">
        <v>1</v>
      </c>
      <c r="C21" s="10">
        <v>1</v>
      </c>
      <c r="D21" s="10" t="s">
        <v>45</v>
      </c>
      <c r="E21" s="49">
        <f>IF(B21*C21&gt;G21,G21,B21*C21)</f>
        <v>1</v>
      </c>
      <c r="F21" s="10"/>
      <c r="G21" s="33">
        <v>8</v>
      </c>
      <c r="H21" s="46">
        <v>10</v>
      </c>
      <c r="I21" s="46"/>
    </row>
    <row r="22" spans="1:9" ht="30" customHeight="1">
      <c r="A22" s="51" t="s">
        <v>432</v>
      </c>
      <c r="B22" s="48"/>
      <c r="C22" s="10">
        <v>1</v>
      </c>
      <c r="D22" s="10" t="s">
        <v>45</v>
      </c>
      <c r="E22" s="49">
        <f>IF(B22*C22&gt;G22,G22,B22*C22)</f>
        <v>0</v>
      </c>
      <c r="F22" s="10"/>
      <c r="G22" s="33">
        <v>4</v>
      </c>
      <c r="H22" s="46"/>
      <c r="I22" s="46"/>
    </row>
    <row r="23" spans="1:9" ht="30">
      <c r="A23" s="51" t="s">
        <v>433</v>
      </c>
      <c r="B23" s="48"/>
      <c r="C23" s="10">
        <v>1</v>
      </c>
      <c r="D23" s="10" t="s">
        <v>45</v>
      </c>
      <c r="E23" s="49">
        <f>IF(B23*C23&gt;G23,G23,B23*C23)</f>
        <v>0</v>
      </c>
      <c r="F23" s="10"/>
      <c r="G23" s="33">
        <v>4</v>
      </c>
      <c r="H23" s="46"/>
      <c r="I23" s="46"/>
    </row>
    <row r="24" spans="1:9" ht="45">
      <c r="A24" s="56" t="s">
        <v>434</v>
      </c>
      <c r="B24" s="48">
        <v>5</v>
      </c>
      <c r="C24">
        <v>1</v>
      </c>
      <c r="D24" t="s">
        <v>435</v>
      </c>
      <c r="E24" s="49">
        <f>IF(B24*C24&gt;G24,G24,B24*C24)</f>
        <v>5</v>
      </c>
      <c r="F24" s="10"/>
      <c r="G24" s="57">
        <v>10</v>
      </c>
      <c r="H24" s="46"/>
      <c r="I24" s="46"/>
    </row>
    <row r="25" spans="1:9" ht="30" customHeight="1">
      <c r="A25" s="58" t="s">
        <v>436</v>
      </c>
      <c r="B25" s="43" t="s">
        <v>42</v>
      </c>
      <c r="C25" s="44"/>
      <c r="D25" s="44" t="s">
        <v>43</v>
      </c>
      <c r="E25" s="43" t="s">
        <v>13</v>
      </c>
      <c r="F25" s="44"/>
      <c r="G25" s="45" t="s">
        <v>35</v>
      </c>
      <c r="H25" s="46"/>
      <c r="I25" s="46"/>
    </row>
    <row r="26" spans="1:9" ht="6" customHeight="1">
      <c r="A26" s="23"/>
      <c r="B26" s="27"/>
      <c r="C26" s="10"/>
      <c r="D26" s="10"/>
      <c r="E26" s="27"/>
      <c r="F26" s="10"/>
      <c r="G26" s="33"/>
      <c r="H26" s="46"/>
      <c r="I26" s="46"/>
    </row>
    <row r="27" spans="1:9">
      <c r="A27" s="51" t="s">
        <v>437</v>
      </c>
      <c r="B27" s="48"/>
      <c r="C27" s="10">
        <v>2</v>
      </c>
      <c r="D27" s="10" t="s">
        <v>51</v>
      </c>
      <c r="E27" s="49">
        <f>IF(B27*C27&gt;G27,G27,B27*C27)</f>
        <v>0</v>
      </c>
      <c r="F27" s="10"/>
      <c r="G27" s="33">
        <v>6</v>
      </c>
      <c r="H27" s="46"/>
      <c r="I27" s="46"/>
    </row>
    <row r="28" spans="1:9">
      <c r="A28" s="51" t="s">
        <v>438</v>
      </c>
      <c r="B28" s="48"/>
      <c r="C28" s="53">
        <v>2</v>
      </c>
      <c r="D28" s="10" t="s">
        <v>51</v>
      </c>
      <c r="E28" s="49">
        <f>IF(B28*C28&gt;G28,G28,B28*C28)</f>
        <v>0</v>
      </c>
      <c r="F28" s="10"/>
      <c r="G28" s="33">
        <v>4</v>
      </c>
      <c r="H28" s="46"/>
      <c r="I28" s="46"/>
    </row>
    <row r="29" spans="1:9" ht="15" customHeight="1">
      <c r="A29" s="59" t="s">
        <v>439</v>
      </c>
      <c r="B29" s="48" t="s">
        <v>141</v>
      </c>
      <c r="C29" s="10">
        <v>3</v>
      </c>
      <c r="D29" s="10" t="s">
        <v>227</v>
      </c>
      <c r="E29" s="49">
        <f>IF(B29="yes",C29,IF(B29="y",C29,0))</f>
        <v>3</v>
      </c>
      <c r="F29" s="10"/>
      <c r="G29" s="33">
        <v>3</v>
      </c>
      <c r="H29" s="46"/>
      <c r="I29" s="46"/>
    </row>
    <row r="30" spans="1:9">
      <c r="A30" s="51" t="s">
        <v>440</v>
      </c>
      <c r="B30" s="48" t="s">
        <v>141</v>
      </c>
      <c r="C30" s="53">
        <v>2</v>
      </c>
      <c r="D30" s="53" t="s">
        <v>227</v>
      </c>
      <c r="E30" s="49">
        <f>IF(B30="yes",C30,IF(B30="y",C30,0))</f>
        <v>2</v>
      </c>
      <c r="F30" s="10"/>
      <c r="G30" s="33">
        <v>2</v>
      </c>
      <c r="H30" s="46"/>
      <c r="I30" s="46"/>
    </row>
    <row r="31" spans="1:9">
      <c r="A31" s="51" t="s">
        <v>441</v>
      </c>
      <c r="B31" s="48" t="s">
        <v>141</v>
      </c>
      <c r="C31" s="53">
        <v>2</v>
      </c>
      <c r="D31" s="10" t="s">
        <v>227</v>
      </c>
      <c r="E31" s="49">
        <f>IF(B31="yes",C31,IF(B31="y",C31,0))</f>
        <v>2</v>
      </c>
      <c r="F31" s="10"/>
      <c r="G31" s="33">
        <v>2</v>
      </c>
      <c r="H31" s="46">
        <v>10</v>
      </c>
      <c r="I31" s="46"/>
    </row>
    <row r="32" spans="1:9" ht="30">
      <c r="A32" s="58" t="s">
        <v>442</v>
      </c>
      <c r="B32" s="43" t="s">
        <v>42</v>
      </c>
      <c r="C32" s="44"/>
      <c r="D32" s="44" t="s">
        <v>43</v>
      </c>
      <c r="E32" s="43" t="s">
        <v>13</v>
      </c>
      <c r="F32" s="44"/>
      <c r="G32" s="45" t="s">
        <v>35</v>
      </c>
      <c r="H32" s="46"/>
      <c r="I32" s="46"/>
    </row>
    <row r="33" spans="1:9" ht="6" customHeight="1">
      <c r="A33" s="23"/>
      <c r="B33" s="27"/>
      <c r="C33" s="10"/>
      <c r="D33" s="10"/>
      <c r="E33" s="27"/>
      <c r="F33" s="10"/>
      <c r="G33" s="33"/>
      <c r="H33" s="46"/>
      <c r="I33" s="46"/>
    </row>
    <row r="34" spans="1:9">
      <c r="A34" s="59" t="s">
        <v>443</v>
      </c>
      <c r="B34" s="48">
        <v>177</v>
      </c>
      <c r="C34" s="10">
        <v>2</v>
      </c>
      <c r="D34" s="10" t="s">
        <v>51</v>
      </c>
      <c r="E34" s="49">
        <f>IF(B34*C34&gt;G34,G34,B34*C34)</f>
        <v>8</v>
      </c>
      <c r="F34" s="10"/>
      <c r="G34" s="33">
        <v>8</v>
      </c>
      <c r="H34" s="46" t="s">
        <v>444</v>
      </c>
      <c r="I34" s="46"/>
    </row>
    <row r="35" spans="1:9">
      <c r="A35" s="50" t="s">
        <v>445</v>
      </c>
      <c r="B35" s="48"/>
      <c r="C35">
        <v>1</v>
      </c>
      <c r="D35" t="s">
        <v>45</v>
      </c>
      <c r="E35" s="49">
        <f t="shared" ref="E35:E37" si="0">IF(B35*C35&gt;G35,G35,B35*C35)</f>
        <v>0</v>
      </c>
      <c r="F35" s="10"/>
      <c r="G35" s="33">
        <v>4</v>
      </c>
      <c r="H35" s="46"/>
      <c r="I35" s="46"/>
    </row>
    <row r="36" spans="1:9">
      <c r="A36" s="47" t="s">
        <v>446</v>
      </c>
      <c r="B36" s="48"/>
      <c r="C36">
        <v>1</v>
      </c>
      <c r="D36" t="s">
        <v>45</v>
      </c>
      <c r="E36" s="49">
        <f t="shared" si="0"/>
        <v>0</v>
      </c>
      <c r="F36" s="10"/>
      <c r="G36" s="33">
        <v>2</v>
      </c>
      <c r="H36" s="46"/>
      <c r="I36" s="46"/>
    </row>
    <row r="37" spans="1:9">
      <c r="A37" s="59" t="s">
        <v>447</v>
      </c>
      <c r="B37" s="48"/>
      <c r="C37" s="10">
        <v>1</v>
      </c>
      <c r="D37" s="10" t="s">
        <v>45</v>
      </c>
      <c r="E37" s="49">
        <f t="shared" si="0"/>
        <v>0</v>
      </c>
      <c r="F37" s="10"/>
      <c r="G37" s="33">
        <v>2</v>
      </c>
      <c r="H37" s="46"/>
      <c r="I37" s="46"/>
    </row>
    <row r="38" spans="1:9">
      <c r="A38" s="60"/>
      <c r="B38" s="27"/>
      <c r="C38" s="10"/>
      <c r="D38" s="10"/>
      <c r="E38" s="27"/>
      <c r="F38" s="10"/>
      <c r="G38" s="33"/>
      <c r="H38" s="46"/>
      <c r="I38" s="46"/>
    </row>
    <row r="39" spans="1:9">
      <c r="A39" s="61"/>
      <c r="B39" s="62"/>
      <c r="C39" s="63"/>
      <c r="D39" s="63"/>
      <c r="E39" s="62"/>
      <c r="F39" s="63"/>
      <c r="G39" s="64"/>
      <c r="H39" s="46"/>
      <c r="I39" s="46"/>
    </row>
    <row r="40" spans="1:9">
      <c r="B40" s="18"/>
      <c r="H40" s="46"/>
      <c r="I40" s="46"/>
    </row>
    <row r="41" spans="1:9">
      <c r="A41" s="65"/>
      <c r="B41" s="66"/>
      <c r="C41" s="19"/>
      <c r="D41" s="19"/>
      <c r="E41" s="66"/>
      <c r="F41" s="19"/>
      <c r="G41" s="67"/>
      <c r="H41" s="46"/>
      <c r="I41" s="46"/>
    </row>
    <row r="42" spans="1:9">
      <c r="A42" s="23"/>
      <c r="B42" s="27"/>
      <c r="C42" s="10"/>
      <c r="D42" s="10"/>
      <c r="E42" s="43" t="s">
        <v>13</v>
      </c>
      <c r="F42" s="44"/>
      <c r="G42" s="68" t="s">
        <v>35</v>
      </c>
      <c r="H42" s="46"/>
      <c r="I42" s="46"/>
    </row>
    <row r="43" spans="1:9">
      <c r="A43" s="23" t="s">
        <v>448</v>
      </c>
      <c r="B43" s="27"/>
      <c r="C43" s="10"/>
      <c r="D43" s="10"/>
      <c r="E43" s="27"/>
      <c r="F43" s="10"/>
      <c r="G43" s="33"/>
      <c r="H43" s="46"/>
      <c r="I43" s="46"/>
    </row>
    <row r="44" spans="1:9">
      <c r="A44" s="23" t="s">
        <v>270</v>
      </c>
      <c r="B44" s="69"/>
      <c r="C44" s="70" t="s">
        <v>61</v>
      </c>
      <c r="D44" s="71"/>
      <c r="E44" s="49">
        <f>IF(B44&gt;G44,G44,B44)</f>
        <v>0</v>
      </c>
      <c r="F44" s="10"/>
      <c r="G44" s="33">
        <v>5</v>
      </c>
      <c r="H44" s="46"/>
      <c r="I44" s="46"/>
    </row>
    <row r="45" spans="1:9" ht="6" customHeight="1">
      <c r="A45" s="23"/>
      <c r="B45" s="10"/>
      <c r="C45" s="10"/>
      <c r="D45" s="10"/>
      <c r="E45" s="10"/>
      <c r="F45" s="10"/>
      <c r="G45" s="33"/>
      <c r="H45" s="46"/>
      <c r="I45" s="46"/>
    </row>
    <row r="46" spans="1:9">
      <c r="A46" s="291"/>
      <c r="B46" s="256"/>
      <c r="C46" s="256"/>
      <c r="D46" s="265"/>
      <c r="E46" s="10"/>
      <c r="F46" s="10"/>
      <c r="G46" s="33"/>
      <c r="H46" s="46"/>
      <c r="I46" s="46"/>
    </row>
    <row r="47" spans="1:9">
      <c r="A47" s="292"/>
      <c r="B47" s="259"/>
      <c r="C47" s="259"/>
      <c r="D47" s="267"/>
      <c r="E47" s="10"/>
      <c r="F47" s="10"/>
      <c r="G47" s="33"/>
      <c r="H47" s="46"/>
      <c r="I47" s="46"/>
    </row>
    <row r="48" spans="1:9">
      <c r="A48" s="292"/>
      <c r="B48" s="259"/>
      <c r="C48" s="259"/>
      <c r="D48" s="267"/>
      <c r="E48" s="10"/>
      <c r="F48" s="10"/>
      <c r="G48" s="33"/>
      <c r="H48" s="46"/>
      <c r="I48" s="46"/>
    </row>
    <row r="49" spans="1:9">
      <c r="A49" s="292"/>
      <c r="B49" s="259"/>
      <c r="C49" s="259"/>
      <c r="D49" s="267"/>
      <c r="E49" s="10"/>
      <c r="F49" s="10"/>
      <c r="G49" s="33"/>
      <c r="H49" s="46"/>
      <c r="I49" s="46"/>
    </row>
    <row r="50" spans="1:9">
      <c r="A50" s="292"/>
      <c r="B50" s="259"/>
      <c r="C50" s="259"/>
      <c r="D50" s="267"/>
      <c r="E50" s="10"/>
      <c r="F50" s="10"/>
      <c r="G50" s="33"/>
      <c r="H50" s="46"/>
      <c r="I50" s="46"/>
    </row>
    <row r="51" spans="1:9">
      <c r="A51" s="292"/>
      <c r="B51" s="259"/>
      <c r="C51" s="259"/>
      <c r="D51" s="267"/>
      <c r="E51" s="10"/>
      <c r="F51" s="10"/>
      <c r="G51" s="33"/>
      <c r="H51" s="46"/>
      <c r="I51" s="46"/>
    </row>
    <row r="52" spans="1:9">
      <c r="A52" s="293"/>
      <c r="B52" s="262"/>
      <c r="C52" s="262"/>
      <c r="D52" s="269"/>
      <c r="E52" s="27"/>
      <c r="F52" s="10"/>
      <c r="G52" s="33"/>
      <c r="H52" s="46"/>
      <c r="I52" s="46"/>
    </row>
    <row r="53" spans="1:9">
      <c r="A53" s="23"/>
      <c r="B53" s="10"/>
      <c r="C53" s="10"/>
      <c r="D53" s="10"/>
      <c r="E53" s="43"/>
      <c r="F53" s="44"/>
      <c r="G53" s="68"/>
      <c r="H53" s="46"/>
      <c r="I53" s="46"/>
    </row>
    <row r="54" spans="1:9">
      <c r="A54" s="23"/>
      <c r="B54" s="10"/>
      <c r="C54" s="10"/>
      <c r="D54" s="10"/>
      <c r="E54" s="43" t="s">
        <v>13</v>
      </c>
      <c r="F54" s="44"/>
      <c r="G54" s="68" t="s">
        <v>35</v>
      </c>
      <c r="H54" s="46"/>
      <c r="I54" s="46"/>
    </row>
    <row r="55" spans="1:9">
      <c r="A55" s="23" t="s">
        <v>449</v>
      </c>
      <c r="B55" s="27"/>
      <c r="C55" s="10"/>
      <c r="D55" s="10"/>
      <c r="E55" s="43"/>
      <c r="F55" s="44"/>
      <c r="G55" s="68"/>
      <c r="H55" s="46"/>
      <c r="I55" s="46"/>
    </row>
    <row r="56" spans="1:9">
      <c r="A56" s="23" t="s">
        <v>450</v>
      </c>
      <c r="B56" s="69"/>
      <c r="C56" s="44" t="s">
        <v>61</v>
      </c>
      <c r="D56" s="71"/>
      <c r="E56" s="49">
        <f>IF(B56&gt;G56,G56,B56)</f>
        <v>0</v>
      </c>
      <c r="F56" s="10"/>
      <c r="G56" s="33">
        <v>5</v>
      </c>
      <c r="H56" s="46"/>
      <c r="I56" s="46"/>
    </row>
    <row r="57" spans="1:9" ht="6" customHeight="1">
      <c r="A57" s="23"/>
      <c r="B57" s="10"/>
      <c r="C57" s="10"/>
      <c r="D57" s="10"/>
      <c r="E57" s="10"/>
      <c r="F57" s="10"/>
      <c r="G57" s="33"/>
      <c r="H57" s="46"/>
      <c r="I57" s="46"/>
    </row>
    <row r="58" spans="1:9">
      <c r="A58" s="291"/>
      <c r="B58" s="256"/>
      <c r="C58" s="256"/>
      <c r="D58" s="265"/>
      <c r="E58" s="10"/>
      <c r="F58" s="10"/>
      <c r="G58" s="33"/>
      <c r="H58" s="46"/>
      <c r="I58" s="46"/>
    </row>
    <row r="59" spans="1:9">
      <c r="A59" s="292"/>
      <c r="B59" s="259"/>
      <c r="C59" s="259"/>
      <c r="D59" s="267"/>
      <c r="E59" s="10"/>
      <c r="F59" s="10"/>
      <c r="G59" s="33"/>
      <c r="H59" s="46"/>
      <c r="I59" s="46"/>
    </row>
    <row r="60" spans="1:9">
      <c r="A60" s="292"/>
      <c r="B60" s="259"/>
      <c r="C60" s="259"/>
      <c r="D60" s="267"/>
      <c r="E60" s="10"/>
      <c r="F60" s="10"/>
      <c r="G60" s="33"/>
      <c r="H60" s="46"/>
      <c r="I60" s="46"/>
    </row>
    <row r="61" spans="1:9">
      <c r="A61" s="292"/>
      <c r="B61" s="259"/>
      <c r="C61" s="259"/>
      <c r="D61" s="267"/>
      <c r="E61" s="10"/>
      <c r="F61" s="10"/>
      <c r="G61" s="33"/>
      <c r="H61" s="46"/>
      <c r="I61" s="46"/>
    </row>
    <row r="62" spans="1:9">
      <c r="A62" s="292"/>
      <c r="B62" s="259"/>
      <c r="C62" s="259"/>
      <c r="D62" s="267"/>
      <c r="E62" s="10"/>
      <c r="F62" s="10"/>
      <c r="G62" s="33"/>
      <c r="H62" s="46"/>
      <c r="I62" s="46"/>
    </row>
    <row r="63" spans="1:9">
      <c r="A63" s="292"/>
      <c r="B63" s="259"/>
      <c r="C63" s="259"/>
      <c r="D63" s="267"/>
      <c r="E63" s="10"/>
      <c r="F63" s="10"/>
      <c r="G63" s="33"/>
      <c r="H63" s="46"/>
      <c r="I63" s="46"/>
    </row>
    <row r="64" spans="1:9">
      <c r="A64" s="292"/>
      <c r="B64" s="259"/>
      <c r="C64" s="259"/>
      <c r="D64" s="267"/>
      <c r="E64" s="10"/>
      <c r="F64" s="10"/>
      <c r="G64" s="33"/>
      <c r="H64" s="46"/>
      <c r="I64" s="46"/>
    </row>
    <row r="65" spans="1:9">
      <c r="A65" s="292"/>
      <c r="B65" s="259"/>
      <c r="C65" s="259"/>
      <c r="D65" s="267"/>
      <c r="E65" s="10"/>
      <c r="F65" s="10"/>
      <c r="G65" s="33"/>
      <c r="H65" s="46"/>
      <c r="I65" s="46"/>
    </row>
    <row r="66" spans="1:9">
      <c r="A66" s="292"/>
      <c r="B66" s="259"/>
      <c r="C66" s="259"/>
      <c r="D66" s="267"/>
      <c r="E66" s="10"/>
      <c r="F66" s="10"/>
      <c r="G66" s="33"/>
      <c r="H66" s="46"/>
      <c r="I66" s="46"/>
    </row>
    <row r="67" spans="1:9">
      <c r="A67" s="292"/>
      <c r="B67" s="259"/>
      <c r="C67" s="259"/>
      <c r="D67" s="267"/>
      <c r="E67" s="10"/>
      <c r="F67" s="10"/>
      <c r="G67" s="33"/>
      <c r="H67" s="46"/>
      <c r="I67" s="46"/>
    </row>
    <row r="68" spans="1:9">
      <c r="A68" s="292"/>
      <c r="B68" s="259"/>
      <c r="C68" s="259"/>
      <c r="D68" s="267"/>
      <c r="E68" s="10"/>
      <c r="F68" s="10"/>
      <c r="G68" s="33"/>
      <c r="H68" s="46"/>
      <c r="I68" s="46"/>
    </row>
    <row r="69" spans="1:9">
      <c r="A69" s="292"/>
      <c r="B69" s="259"/>
      <c r="C69" s="259"/>
      <c r="D69" s="267"/>
      <c r="E69" s="27"/>
      <c r="F69" s="10"/>
      <c r="G69" s="33"/>
      <c r="H69" s="46"/>
      <c r="I69" s="46"/>
    </row>
    <row r="70" spans="1:9">
      <c r="A70" s="292"/>
      <c r="B70" s="259"/>
      <c r="C70" s="259"/>
      <c r="D70" s="267"/>
      <c r="E70" s="27"/>
      <c r="F70" s="10"/>
      <c r="G70" s="33"/>
      <c r="H70" s="46"/>
      <c r="I70" s="46"/>
    </row>
    <row r="71" spans="1:9">
      <c r="A71" s="292"/>
      <c r="B71" s="259"/>
      <c r="C71" s="259"/>
      <c r="D71" s="267"/>
      <c r="E71" s="27"/>
      <c r="F71" s="10"/>
      <c r="G71" s="33"/>
      <c r="H71" s="46"/>
      <c r="I71" s="46"/>
    </row>
    <row r="72" spans="1:9">
      <c r="A72" s="293"/>
      <c r="B72" s="262"/>
      <c r="C72" s="262"/>
      <c r="D72" s="269"/>
      <c r="E72" s="27"/>
      <c r="F72" s="10"/>
      <c r="G72" s="33"/>
      <c r="H72" s="46"/>
      <c r="I72" s="46"/>
    </row>
    <row r="73" spans="1:9">
      <c r="A73" s="73"/>
      <c r="B73" s="63"/>
      <c r="C73" s="63"/>
      <c r="D73" s="63"/>
      <c r="E73" s="62"/>
      <c r="F73" s="63"/>
      <c r="G73" s="64"/>
      <c r="H73" s="46"/>
      <c r="I73" s="46"/>
    </row>
    <row r="74" spans="1:9">
      <c r="H74" s="46"/>
      <c r="I74" s="46"/>
    </row>
    <row r="75" spans="1:9" ht="60">
      <c r="A75" s="74" t="s">
        <v>451</v>
      </c>
      <c r="B75" s="75"/>
      <c r="C75" s="75"/>
      <c r="D75" s="75"/>
      <c r="E75" s="76" t="s">
        <v>13</v>
      </c>
      <c r="F75" s="77"/>
      <c r="G75" s="78" t="s">
        <v>35</v>
      </c>
      <c r="H75" s="46"/>
      <c r="I75" s="46"/>
    </row>
    <row r="76" spans="1:9">
      <c r="A76" s="79"/>
      <c r="B76" s="69"/>
      <c r="C76" s="44" t="s">
        <v>61</v>
      </c>
      <c r="D76" s="80"/>
      <c r="E76" s="49">
        <f>IF(B76&gt;G76,G76,B76)</f>
        <v>0</v>
      </c>
      <c r="F76" s="53"/>
      <c r="G76" s="81">
        <v>5</v>
      </c>
      <c r="H76" s="46"/>
      <c r="I76" s="46"/>
    </row>
    <row r="77" spans="1:9" ht="6" customHeight="1">
      <c r="A77" s="79"/>
      <c r="B77" s="80"/>
      <c r="C77" s="80"/>
      <c r="D77" s="80"/>
      <c r="E77" s="10"/>
      <c r="F77" s="10"/>
      <c r="G77" s="82"/>
      <c r="H77" s="46"/>
      <c r="I77" s="46"/>
    </row>
    <row r="78" spans="1:9">
      <c r="A78" s="315"/>
      <c r="B78" s="316"/>
      <c r="C78" s="316"/>
      <c r="D78" s="317"/>
      <c r="E78" s="10"/>
      <c r="F78" s="10"/>
      <c r="G78" s="82"/>
      <c r="H78" s="46"/>
      <c r="I78" s="46"/>
    </row>
    <row r="79" spans="1:9">
      <c r="A79" s="309"/>
      <c r="B79" s="310"/>
      <c r="C79" s="310"/>
      <c r="D79" s="318"/>
      <c r="E79" s="10"/>
      <c r="F79" s="10"/>
      <c r="G79" s="82"/>
      <c r="H79" s="46"/>
      <c r="I79" s="46"/>
    </row>
    <row r="80" spans="1:9">
      <c r="A80" s="309"/>
      <c r="B80" s="310"/>
      <c r="C80" s="310"/>
      <c r="D80" s="318"/>
      <c r="E80" s="10"/>
      <c r="F80" s="10"/>
      <c r="G80" s="82"/>
      <c r="H80" s="46"/>
      <c r="I80" s="46"/>
    </row>
    <row r="81" spans="1:9">
      <c r="A81" s="309"/>
      <c r="B81" s="310"/>
      <c r="C81" s="310"/>
      <c r="D81" s="318"/>
      <c r="E81" s="10"/>
      <c r="F81" s="10"/>
      <c r="G81" s="82"/>
      <c r="H81" s="46"/>
      <c r="I81" s="46"/>
    </row>
    <row r="82" spans="1:9">
      <c r="A82" s="309"/>
      <c r="B82" s="310"/>
      <c r="C82" s="310"/>
      <c r="D82" s="318"/>
      <c r="E82" s="10"/>
      <c r="F82" s="10"/>
      <c r="G82" s="82"/>
      <c r="H82" s="46"/>
      <c r="I82" s="46"/>
    </row>
    <row r="83" spans="1:9">
      <c r="A83" s="309"/>
      <c r="B83" s="310"/>
      <c r="C83" s="310"/>
      <c r="D83" s="318"/>
      <c r="E83" s="10"/>
      <c r="F83" s="10"/>
      <c r="G83" s="82"/>
      <c r="H83" s="46"/>
      <c r="I83" s="46"/>
    </row>
    <row r="84" spans="1:9">
      <c r="A84" s="309"/>
      <c r="B84" s="310"/>
      <c r="C84" s="310"/>
      <c r="D84" s="318"/>
      <c r="E84" s="10"/>
      <c r="F84" s="10"/>
      <c r="G84" s="82"/>
      <c r="H84" s="46"/>
      <c r="I84" s="46"/>
    </row>
    <row r="85" spans="1:9">
      <c r="A85" s="309"/>
      <c r="B85" s="310"/>
      <c r="C85" s="310"/>
      <c r="D85" s="318"/>
      <c r="E85" s="10"/>
      <c r="F85" s="10"/>
      <c r="G85" s="82"/>
      <c r="H85" s="46"/>
      <c r="I85" s="46"/>
    </row>
    <row r="86" spans="1:9">
      <c r="A86" s="309"/>
      <c r="B86" s="310"/>
      <c r="C86" s="310"/>
      <c r="D86" s="318"/>
      <c r="E86" s="10"/>
      <c r="F86" s="10"/>
      <c r="G86" s="82"/>
      <c r="H86" s="46"/>
      <c r="I86" s="46"/>
    </row>
    <row r="87" spans="1:9">
      <c r="A87" s="309"/>
      <c r="B87" s="310"/>
      <c r="C87" s="310"/>
      <c r="D87" s="318"/>
      <c r="E87" s="10"/>
      <c r="F87" s="10"/>
      <c r="G87" s="82"/>
      <c r="H87" s="46"/>
      <c r="I87" s="46"/>
    </row>
    <row r="88" spans="1:9">
      <c r="A88" s="309"/>
      <c r="B88" s="310"/>
      <c r="C88" s="310"/>
      <c r="D88" s="318"/>
      <c r="E88" s="27"/>
      <c r="F88" s="27"/>
      <c r="G88" s="33"/>
      <c r="H88" s="46"/>
      <c r="I88" s="46"/>
    </row>
    <row r="89" spans="1:9">
      <c r="A89" s="309"/>
      <c r="B89" s="310"/>
      <c r="C89" s="310"/>
      <c r="D89" s="318"/>
      <c r="E89" s="27"/>
      <c r="F89" s="27"/>
      <c r="G89" s="33"/>
      <c r="H89" s="46"/>
      <c r="I89" s="46"/>
    </row>
    <row r="90" spans="1:9">
      <c r="A90" s="309"/>
      <c r="B90" s="310"/>
      <c r="C90" s="310"/>
      <c r="D90" s="318"/>
      <c r="E90" s="27"/>
      <c r="F90" s="27"/>
      <c r="G90" s="33"/>
      <c r="H90" s="46"/>
      <c r="I90" s="46"/>
    </row>
    <row r="91" spans="1:9">
      <c r="A91" s="319"/>
      <c r="B91" s="320"/>
      <c r="C91" s="320"/>
      <c r="D91" s="321"/>
      <c r="E91" s="27"/>
      <c r="F91" s="27"/>
      <c r="G91" s="33"/>
      <c r="H91" s="46"/>
      <c r="I91" s="46"/>
    </row>
    <row r="92" spans="1:9">
      <c r="A92" s="79"/>
      <c r="B92" s="80"/>
      <c r="C92" s="80"/>
      <c r="D92" s="80"/>
      <c r="E92" s="27"/>
      <c r="F92" s="27"/>
      <c r="G92" s="33"/>
      <c r="H92" s="46"/>
      <c r="I92" s="46"/>
    </row>
    <row r="93" spans="1:9" ht="90">
      <c r="A93" s="83" t="s">
        <v>452</v>
      </c>
      <c r="B93" s="80"/>
      <c r="C93" s="80"/>
      <c r="D93" s="80"/>
      <c r="E93" s="43" t="s">
        <v>13</v>
      </c>
      <c r="F93" s="44"/>
      <c r="G93" s="68" t="s">
        <v>35</v>
      </c>
      <c r="H93" s="46"/>
      <c r="I93" s="46"/>
    </row>
    <row r="94" spans="1:9">
      <c r="A94" s="79"/>
      <c r="B94" s="69"/>
      <c r="C94" s="44" t="s">
        <v>61</v>
      </c>
      <c r="D94" s="80"/>
      <c r="E94" s="49">
        <f>IF(B94&gt;G94,G94,B94)</f>
        <v>0</v>
      </c>
      <c r="F94" s="53"/>
      <c r="G94" s="81">
        <v>5</v>
      </c>
      <c r="H94" s="46"/>
      <c r="I94" s="46"/>
    </row>
    <row r="95" spans="1:9" ht="6" customHeight="1">
      <c r="A95" s="79"/>
      <c r="B95" s="80"/>
      <c r="C95" s="80"/>
      <c r="D95" s="80"/>
      <c r="E95" s="10"/>
      <c r="F95" s="10"/>
      <c r="G95" s="82"/>
      <c r="H95" s="46"/>
      <c r="I95" s="46"/>
    </row>
    <row r="96" spans="1:9">
      <c r="A96" s="315"/>
      <c r="B96" s="316"/>
      <c r="C96" s="316"/>
      <c r="D96" s="317"/>
      <c r="E96" s="10"/>
      <c r="F96" s="10"/>
      <c r="G96" s="82"/>
      <c r="H96" s="46"/>
      <c r="I96" s="46"/>
    </row>
    <row r="97" spans="1:9">
      <c r="A97" s="309"/>
      <c r="B97" s="310"/>
      <c r="C97" s="310"/>
      <c r="D97" s="318"/>
      <c r="E97" s="10"/>
      <c r="F97" s="10"/>
      <c r="G97" s="82"/>
      <c r="H97" s="46"/>
      <c r="I97" s="46"/>
    </row>
    <row r="98" spans="1:9">
      <c r="A98" s="309"/>
      <c r="B98" s="310"/>
      <c r="C98" s="310"/>
      <c r="D98" s="318"/>
      <c r="E98" s="10"/>
      <c r="F98" s="10"/>
      <c r="G98" s="82"/>
      <c r="H98" s="46"/>
      <c r="I98" s="46"/>
    </row>
    <row r="99" spans="1:9">
      <c r="A99" s="309"/>
      <c r="B99" s="310"/>
      <c r="C99" s="310"/>
      <c r="D99" s="318"/>
      <c r="E99" s="10"/>
      <c r="F99" s="10"/>
      <c r="G99" s="82"/>
      <c r="H99" s="46"/>
      <c r="I99" s="46"/>
    </row>
    <row r="100" spans="1:9">
      <c r="A100" s="309"/>
      <c r="B100" s="310"/>
      <c r="C100" s="310"/>
      <c r="D100" s="318"/>
      <c r="E100" s="10"/>
      <c r="F100" s="10"/>
      <c r="G100" s="82"/>
      <c r="H100" s="46"/>
      <c r="I100" s="46"/>
    </row>
    <row r="101" spans="1:9">
      <c r="A101" s="309"/>
      <c r="B101" s="310"/>
      <c r="C101" s="310"/>
      <c r="D101" s="318"/>
      <c r="E101" s="10"/>
      <c r="F101" s="10"/>
      <c r="G101" s="82"/>
      <c r="H101" s="46"/>
      <c r="I101" s="46"/>
    </row>
    <row r="102" spans="1:9">
      <c r="A102" s="309"/>
      <c r="B102" s="310"/>
      <c r="C102" s="310"/>
      <c r="D102" s="318"/>
      <c r="E102" s="10"/>
      <c r="F102" s="10"/>
      <c r="G102" s="82"/>
      <c r="H102" s="46"/>
      <c r="I102" s="46"/>
    </row>
    <row r="103" spans="1:9">
      <c r="A103" s="309"/>
      <c r="B103" s="310"/>
      <c r="C103" s="310"/>
      <c r="D103" s="318"/>
      <c r="E103" s="10"/>
      <c r="F103" s="10"/>
      <c r="G103" s="82"/>
      <c r="H103" s="46"/>
      <c r="I103" s="46"/>
    </row>
    <row r="104" spans="1:9">
      <c r="A104" s="309"/>
      <c r="B104" s="310"/>
      <c r="C104" s="310"/>
      <c r="D104" s="318"/>
      <c r="E104" s="10"/>
      <c r="F104" s="10"/>
      <c r="G104" s="82"/>
      <c r="H104" s="46"/>
      <c r="I104" s="46"/>
    </row>
    <row r="105" spans="1:9">
      <c r="A105" s="309"/>
      <c r="B105" s="310"/>
      <c r="C105" s="310"/>
      <c r="D105" s="318"/>
      <c r="E105" s="10"/>
      <c r="F105" s="10"/>
      <c r="G105" s="82"/>
      <c r="H105" s="46"/>
      <c r="I105" s="46"/>
    </row>
    <row r="106" spans="1:9">
      <c r="A106" s="309"/>
      <c r="B106" s="310"/>
      <c r="C106" s="310"/>
      <c r="D106" s="318"/>
      <c r="E106" s="10"/>
      <c r="F106" s="10"/>
      <c r="G106" s="82"/>
      <c r="H106" s="46"/>
      <c r="I106" s="46"/>
    </row>
    <row r="107" spans="1:9">
      <c r="A107" s="309"/>
      <c r="B107" s="310"/>
      <c r="C107" s="310"/>
      <c r="D107" s="318"/>
      <c r="E107" s="27"/>
      <c r="F107" s="27"/>
      <c r="G107" s="33"/>
      <c r="H107" s="46"/>
      <c r="I107" s="46"/>
    </row>
    <row r="108" spans="1:9">
      <c r="A108" s="309"/>
      <c r="B108" s="310"/>
      <c r="C108" s="310"/>
      <c r="D108" s="318"/>
      <c r="E108" s="27"/>
      <c r="F108" s="27"/>
      <c r="G108" s="33"/>
      <c r="H108" s="46"/>
      <c r="I108" s="46"/>
    </row>
    <row r="109" spans="1:9">
      <c r="A109" s="309"/>
      <c r="B109" s="310"/>
      <c r="C109" s="310"/>
      <c r="D109" s="318"/>
      <c r="E109" s="27"/>
      <c r="F109" s="27"/>
      <c r="G109" s="33"/>
      <c r="H109" s="46"/>
      <c r="I109" s="46"/>
    </row>
    <row r="110" spans="1:9">
      <c r="A110" s="319"/>
      <c r="B110" s="320"/>
      <c r="C110" s="320"/>
      <c r="D110" s="321"/>
      <c r="E110" s="27"/>
      <c r="F110" s="27"/>
      <c r="G110" s="33"/>
      <c r="H110" s="46"/>
      <c r="I110" s="46"/>
    </row>
    <row r="111" spans="1:9">
      <c r="A111" s="79"/>
      <c r="B111" s="80"/>
      <c r="C111" s="80"/>
      <c r="D111" s="80"/>
      <c r="E111" s="10"/>
      <c r="F111" s="10"/>
      <c r="G111" s="82"/>
      <c r="H111" s="46"/>
      <c r="I111" s="46"/>
    </row>
    <row r="112" spans="1:9" ht="90">
      <c r="A112" s="83" t="s">
        <v>453</v>
      </c>
      <c r="B112" s="80"/>
      <c r="C112" s="80"/>
      <c r="D112" s="80"/>
      <c r="E112" s="43" t="s">
        <v>13</v>
      </c>
      <c r="F112" s="44"/>
      <c r="G112" s="68" t="s">
        <v>35</v>
      </c>
      <c r="H112" s="46"/>
      <c r="I112" s="46"/>
    </row>
    <row r="113" spans="1:9">
      <c r="A113" s="79"/>
      <c r="B113" s="69"/>
      <c r="C113" s="44" t="s">
        <v>61</v>
      </c>
      <c r="D113" s="80"/>
      <c r="E113" s="49">
        <f>IF(B113&gt;G113,G113,B113)</f>
        <v>0</v>
      </c>
      <c r="F113" s="53"/>
      <c r="G113" s="81">
        <v>5</v>
      </c>
      <c r="H113" s="46"/>
      <c r="I113" s="46"/>
    </row>
    <row r="114" spans="1:9" ht="6" customHeight="1">
      <c r="A114" s="79"/>
      <c r="B114" s="80"/>
      <c r="C114" s="80"/>
      <c r="D114" s="80"/>
      <c r="E114" s="10"/>
      <c r="F114" s="10"/>
      <c r="G114" s="82"/>
      <c r="H114" s="46"/>
      <c r="I114" s="46"/>
    </row>
    <row r="115" spans="1:9">
      <c r="A115" s="315"/>
      <c r="B115" s="316"/>
      <c r="C115" s="316"/>
      <c r="D115" s="317"/>
      <c r="E115" s="10"/>
      <c r="F115" s="10"/>
      <c r="G115" s="82"/>
      <c r="H115" s="46"/>
      <c r="I115" s="46"/>
    </row>
    <row r="116" spans="1:9">
      <c r="A116" s="309"/>
      <c r="B116" s="310"/>
      <c r="C116" s="310"/>
      <c r="D116" s="318"/>
      <c r="E116" s="10"/>
      <c r="F116" s="10"/>
      <c r="G116" s="82"/>
      <c r="H116" s="46"/>
      <c r="I116" s="46"/>
    </row>
    <row r="117" spans="1:9">
      <c r="A117" s="309"/>
      <c r="B117" s="310"/>
      <c r="C117" s="310"/>
      <c r="D117" s="318"/>
      <c r="E117" s="10"/>
      <c r="F117" s="10"/>
      <c r="G117" s="82"/>
      <c r="H117" s="46"/>
      <c r="I117" s="46"/>
    </row>
    <row r="118" spans="1:9">
      <c r="A118" s="309"/>
      <c r="B118" s="310"/>
      <c r="C118" s="310"/>
      <c r="D118" s="318"/>
      <c r="E118" s="10"/>
      <c r="F118" s="10"/>
      <c r="G118" s="82"/>
      <c r="H118" s="46"/>
      <c r="I118" s="46"/>
    </row>
    <row r="119" spans="1:9">
      <c r="A119" s="309"/>
      <c r="B119" s="310"/>
      <c r="C119" s="310"/>
      <c r="D119" s="318"/>
      <c r="E119" s="10"/>
      <c r="F119" s="10"/>
      <c r="G119" s="82"/>
      <c r="H119" s="46"/>
      <c r="I119" s="46"/>
    </row>
    <row r="120" spans="1:9">
      <c r="A120" s="309"/>
      <c r="B120" s="310"/>
      <c r="C120" s="310"/>
      <c r="D120" s="318"/>
      <c r="E120" s="10"/>
      <c r="F120" s="10"/>
      <c r="G120" s="82"/>
      <c r="H120" s="46"/>
      <c r="I120" s="46"/>
    </row>
    <row r="121" spans="1:9">
      <c r="A121" s="309"/>
      <c r="B121" s="310"/>
      <c r="C121" s="310"/>
      <c r="D121" s="318"/>
      <c r="E121" s="10"/>
      <c r="F121" s="10"/>
      <c r="G121" s="82"/>
      <c r="H121" s="46"/>
      <c r="I121" s="46"/>
    </row>
    <row r="122" spans="1:9">
      <c r="A122" s="309"/>
      <c r="B122" s="310"/>
      <c r="C122" s="310"/>
      <c r="D122" s="318"/>
      <c r="E122" s="10"/>
      <c r="F122" s="10"/>
      <c r="G122" s="82"/>
      <c r="H122" s="46"/>
      <c r="I122" s="46"/>
    </row>
    <row r="123" spans="1:9">
      <c r="A123" s="309"/>
      <c r="B123" s="310"/>
      <c r="C123" s="310"/>
      <c r="D123" s="318"/>
      <c r="E123" s="10"/>
      <c r="F123" s="10"/>
      <c r="G123" s="82"/>
      <c r="H123" s="46"/>
      <c r="I123" s="46"/>
    </row>
    <row r="124" spans="1:9">
      <c r="A124" s="309"/>
      <c r="B124" s="310"/>
      <c r="C124" s="310"/>
      <c r="D124" s="318"/>
      <c r="E124" s="10"/>
      <c r="F124" s="10"/>
      <c r="G124" s="82"/>
      <c r="H124" s="46"/>
      <c r="I124" s="46"/>
    </row>
    <row r="125" spans="1:9">
      <c r="A125" s="309"/>
      <c r="B125" s="310"/>
      <c r="C125" s="310"/>
      <c r="D125" s="318"/>
      <c r="E125" s="10"/>
      <c r="F125" s="10"/>
      <c r="G125" s="82"/>
      <c r="H125" s="46"/>
      <c r="I125" s="46"/>
    </row>
    <row r="126" spans="1:9">
      <c r="A126" s="309"/>
      <c r="B126" s="310"/>
      <c r="C126" s="310"/>
      <c r="D126" s="318"/>
      <c r="E126" s="27"/>
      <c r="F126" s="27"/>
      <c r="G126" s="33"/>
      <c r="H126" s="46"/>
      <c r="I126" s="46"/>
    </row>
    <row r="127" spans="1:9">
      <c r="A127" s="309"/>
      <c r="B127" s="310"/>
      <c r="C127" s="310"/>
      <c r="D127" s="318"/>
      <c r="E127" s="27"/>
      <c r="F127" s="27"/>
      <c r="G127" s="33"/>
      <c r="H127" s="46"/>
      <c r="I127" s="46"/>
    </row>
    <row r="128" spans="1:9">
      <c r="A128" s="309"/>
      <c r="B128" s="310"/>
      <c r="C128" s="310"/>
      <c r="D128" s="318"/>
      <c r="E128" s="27"/>
      <c r="F128" s="27"/>
      <c r="G128" s="33"/>
      <c r="H128" s="46"/>
      <c r="I128" s="46"/>
    </row>
    <row r="129" spans="1:9">
      <c r="A129" s="319"/>
      <c r="B129" s="320"/>
      <c r="C129" s="320"/>
      <c r="D129" s="321"/>
      <c r="E129" s="27"/>
      <c r="F129" s="27"/>
      <c r="G129" s="33"/>
      <c r="H129" s="46"/>
      <c r="I129" s="46"/>
    </row>
    <row r="130" spans="1:9">
      <c r="A130" s="79"/>
      <c r="B130" s="80"/>
      <c r="C130" s="80"/>
      <c r="D130" s="80"/>
      <c r="E130" s="10"/>
      <c r="F130" s="10"/>
      <c r="G130" s="82"/>
      <c r="H130" s="46"/>
      <c r="I130" s="46"/>
    </row>
    <row r="131" spans="1:9" ht="45">
      <c r="A131" s="83" t="s">
        <v>454</v>
      </c>
      <c r="B131" s="80"/>
      <c r="C131" s="80"/>
      <c r="D131" s="80"/>
      <c r="E131" s="43" t="s">
        <v>13</v>
      </c>
      <c r="F131" s="44"/>
      <c r="G131" s="68" t="s">
        <v>35</v>
      </c>
      <c r="H131" s="46"/>
      <c r="I131" s="46"/>
    </row>
    <row r="132" spans="1:9">
      <c r="A132" s="79"/>
      <c r="B132" s="69"/>
      <c r="C132" s="44" t="s">
        <v>61</v>
      </c>
      <c r="D132" s="80"/>
      <c r="E132" s="49">
        <f>IF(B132&gt;G132,G132,B132)</f>
        <v>0</v>
      </c>
      <c r="F132" s="43"/>
      <c r="G132" s="84">
        <v>5</v>
      </c>
      <c r="H132" s="46"/>
      <c r="I132" s="46"/>
    </row>
    <row r="133" spans="1:9" ht="6" customHeight="1">
      <c r="A133" s="79"/>
      <c r="B133" s="80"/>
      <c r="C133" s="80"/>
      <c r="D133" s="80"/>
      <c r="E133" s="10"/>
      <c r="F133" s="53"/>
      <c r="G133" s="81"/>
      <c r="H133" s="46"/>
      <c r="I133" s="46"/>
    </row>
    <row r="134" spans="1:9">
      <c r="A134" s="315"/>
      <c r="B134" s="316"/>
      <c r="C134" s="316"/>
      <c r="D134" s="317"/>
      <c r="E134" s="10"/>
      <c r="F134" s="10"/>
      <c r="G134" s="82"/>
      <c r="H134" s="46"/>
      <c r="I134" s="46"/>
    </row>
    <row r="135" spans="1:9">
      <c r="A135" s="309"/>
      <c r="B135" s="310"/>
      <c r="C135" s="310"/>
      <c r="D135" s="318"/>
      <c r="E135" s="10"/>
      <c r="F135" s="10"/>
      <c r="G135" s="82"/>
      <c r="H135" s="46"/>
      <c r="I135" s="46"/>
    </row>
    <row r="136" spans="1:9">
      <c r="A136" s="309"/>
      <c r="B136" s="310"/>
      <c r="C136" s="310"/>
      <c r="D136" s="318"/>
      <c r="E136" s="10"/>
      <c r="F136" s="10"/>
      <c r="G136" s="82"/>
      <c r="H136" s="46"/>
      <c r="I136" s="46"/>
    </row>
    <row r="137" spans="1:9">
      <c r="A137" s="309"/>
      <c r="B137" s="310"/>
      <c r="C137" s="310"/>
      <c r="D137" s="318"/>
      <c r="E137" s="10"/>
      <c r="F137" s="10"/>
      <c r="G137" s="82"/>
      <c r="H137" s="46"/>
      <c r="I137" s="46"/>
    </row>
    <row r="138" spans="1:9">
      <c r="A138" s="309"/>
      <c r="B138" s="310"/>
      <c r="C138" s="310"/>
      <c r="D138" s="318"/>
      <c r="E138" s="10"/>
      <c r="F138" s="10"/>
      <c r="G138" s="82"/>
      <c r="H138" s="46"/>
      <c r="I138" s="46"/>
    </row>
    <row r="139" spans="1:9">
      <c r="A139" s="309"/>
      <c r="B139" s="310"/>
      <c r="C139" s="310"/>
      <c r="D139" s="318"/>
      <c r="E139" s="10"/>
      <c r="F139" s="10"/>
      <c r="G139" s="82"/>
      <c r="H139" s="46"/>
      <c r="I139" s="46"/>
    </row>
    <row r="140" spans="1:9">
      <c r="A140" s="309"/>
      <c r="B140" s="310"/>
      <c r="C140" s="310"/>
      <c r="D140" s="318"/>
      <c r="E140" s="10"/>
      <c r="F140" s="10"/>
      <c r="G140" s="82"/>
      <c r="H140" s="46"/>
      <c r="I140" s="46"/>
    </row>
    <row r="141" spans="1:9">
      <c r="A141" s="309"/>
      <c r="B141" s="310"/>
      <c r="C141" s="310"/>
      <c r="D141" s="318"/>
      <c r="E141" s="10"/>
      <c r="F141" s="10"/>
      <c r="G141" s="82"/>
      <c r="H141" s="46"/>
      <c r="I141" s="46"/>
    </row>
    <row r="142" spans="1:9">
      <c r="A142" s="309"/>
      <c r="B142" s="310"/>
      <c r="C142" s="310"/>
      <c r="D142" s="318"/>
      <c r="E142" s="10"/>
      <c r="F142" s="10"/>
      <c r="G142" s="82"/>
      <c r="H142" s="46"/>
      <c r="I142" s="46"/>
    </row>
    <row r="143" spans="1:9">
      <c r="A143" s="309"/>
      <c r="B143" s="310"/>
      <c r="C143" s="310"/>
      <c r="D143" s="318"/>
      <c r="E143" s="10"/>
      <c r="F143" s="10"/>
      <c r="G143" s="82"/>
      <c r="H143" s="46"/>
      <c r="I143" s="46"/>
    </row>
    <row r="144" spans="1:9">
      <c r="A144" s="309"/>
      <c r="B144" s="310"/>
      <c r="C144" s="310"/>
      <c r="D144" s="318"/>
      <c r="E144" s="10"/>
      <c r="F144" s="10"/>
      <c r="G144" s="82"/>
      <c r="H144" s="46"/>
      <c r="I144" s="46"/>
    </row>
    <row r="145" spans="1:9">
      <c r="A145" s="309"/>
      <c r="B145" s="310"/>
      <c r="C145" s="310"/>
      <c r="D145" s="318"/>
      <c r="E145" s="27"/>
      <c r="F145" s="27"/>
      <c r="G145" s="33"/>
      <c r="H145" s="46"/>
      <c r="I145" s="46"/>
    </row>
    <row r="146" spans="1:9">
      <c r="A146" s="309"/>
      <c r="B146" s="310"/>
      <c r="C146" s="310"/>
      <c r="D146" s="318"/>
      <c r="E146" s="27"/>
      <c r="F146" s="27"/>
      <c r="G146" s="33"/>
      <c r="H146" s="46"/>
      <c r="I146" s="46"/>
    </row>
    <row r="147" spans="1:9">
      <c r="A147" s="309"/>
      <c r="B147" s="310"/>
      <c r="C147" s="310"/>
      <c r="D147" s="318"/>
      <c r="E147" s="27"/>
      <c r="F147" s="27"/>
      <c r="G147" s="33"/>
      <c r="H147" s="46"/>
      <c r="I147" s="46"/>
    </row>
    <row r="148" spans="1:9">
      <c r="A148" s="319"/>
      <c r="B148" s="320"/>
      <c r="C148" s="320"/>
      <c r="D148" s="321"/>
      <c r="E148" s="27"/>
      <c r="F148" s="27"/>
      <c r="G148" s="33"/>
      <c r="H148" s="46"/>
      <c r="I148" s="46"/>
    </row>
    <row r="149" spans="1:9">
      <c r="A149" s="79"/>
      <c r="B149" s="80"/>
      <c r="C149" s="80"/>
      <c r="D149" s="80"/>
      <c r="E149" s="10"/>
      <c r="F149" s="10"/>
      <c r="G149" s="82"/>
      <c r="H149" s="46"/>
      <c r="I149" s="46"/>
    </row>
    <row r="150" spans="1:9" ht="45">
      <c r="A150" s="83" t="s">
        <v>455</v>
      </c>
      <c r="B150" s="80"/>
      <c r="C150" s="80"/>
      <c r="D150" s="80"/>
      <c r="E150" s="43" t="s">
        <v>13</v>
      </c>
      <c r="F150" s="44"/>
      <c r="G150" s="68" t="s">
        <v>35</v>
      </c>
      <c r="H150" s="46"/>
      <c r="I150" s="46"/>
    </row>
    <row r="151" spans="1:9">
      <c r="A151" s="79"/>
      <c r="B151" s="69"/>
      <c r="C151" s="44" t="s">
        <v>61</v>
      </c>
      <c r="D151" s="80"/>
      <c r="E151" s="49">
        <f>IF(B151&gt;G151,G151,B151)</f>
        <v>0</v>
      </c>
      <c r="F151" s="43"/>
      <c r="G151" s="84">
        <v>5</v>
      </c>
      <c r="H151" s="46"/>
      <c r="I151" s="46"/>
    </row>
    <row r="152" spans="1:9" ht="6" customHeight="1">
      <c r="A152" s="79"/>
      <c r="B152" s="80"/>
      <c r="C152" s="80"/>
      <c r="D152" s="80"/>
      <c r="E152" s="10"/>
      <c r="F152" s="53"/>
      <c r="G152" s="81"/>
      <c r="H152" s="46"/>
      <c r="I152" s="46"/>
    </row>
    <row r="153" spans="1:9">
      <c r="A153" s="315"/>
      <c r="B153" s="316"/>
      <c r="C153" s="316"/>
      <c r="D153" s="317"/>
      <c r="E153" s="10"/>
      <c r="F153" s="10"/>
      <c r="G153" s="82"/>
      <c r="H153" s="46"/>
      <c r="I153" s="46"/>
    </row>
    <row r="154" spans="1:9">
      <c r="A154" s="309"/>
      <c r="B154" s="310"/>
      <c r="C154" s="310"/>
      <c r="D154" s="318"/>
      <c r="E154" s="10"/>
      <c r="F154" s="10"/>
      <c r="G154" s="82"/>
      <c r="H154" s="46"/>
      <c r="I154" s="46"/>
    </row>
    <row r="155" spans="1:9">
      <c r="A155" s="309"/>
      <c r="B155" s="310"/>
      <c r="C155" s="310"/>
      <c r="D155" s="318"/>
      <c r="E155" s="10"/>
      <c r="F155" s="10"/>
      <c r="G155" s="82"/>
      <c r="H155" s="46"/>
      <c r="I155" s="46"/>
    </row>
    <row r="156" spans="1:9">
      <c r="A156" s="309"/>
      <c r="B156" s="310"/>
      <c r="C156" s="310"/>
      <c r="D156" s="318"/>
      <c r="E156" s="10"/>
      <c r="F156" s="10"/>
      <c r="G156" s="82"/>
      <c r="H156" s="46"/>
      <c r="I156" s="46"/>
    </row>
    <row r="157" spans="1:9">
      <c r="A157" s="309"/>
      <c r="B157" s="310"/>
      <c r="C157" s="310"/>
      <c r="D157" s="318"/>
      <c r="E157" s="10"/>
      <c r="F157" s="10"/>
      <c r="G157" s="82"/>
      <c r="H157" s="46"/>
      <c r="I157" s="46"/>
    </row>
    <row r="158" spans="1:9">
      <c r="A158" s="309"/>
      <c r="B158" s="310"/>
      <c r="C158" s="310"/>
      <c r="D158" s="318"/>
      <c r="E158" s="10"/>
      <c r="F158" s="10"/>
      <c r="G158" s="82"/>
      <c r="H158" s="46"/>
      <c r="I158" s="46"/>
    </row>
    <row r="159" spans="1:9">
      <c r="A159" s="309"/>
      <c r="B159" s="310"/>
      <c r="C159" s="310"/>
      <c r="D159" s="318"/>
      <c r="E159" s="10"/>
      <c r="F159" s="10"/>
      <c r="G159" s="82"/>
      <c r="H159" s="46"/>
      <c r="I159" s="46"/>
    </row>
    <row r="160" spans="1:9">
      <c r="A160" s="309"/>
      <c r="B160" s="310"/>
      <c r="C160" s="310"/>
      <c r="D160" s="318"/>
      <c r="E160" s="10"/>
      <c r="F160" s="10"/>
      <c r="G160" s="82"/>
      <c r="H160" s="46"/>
      <c r="I160" s="46"/>
    </row>
    <row r="161" spans="1:9">
      <c r="A161" s="309"/>
      <c r="B161" s="310"/>
      <c r="C161" s="310"/>
      <c r="D161" s="318"/>
      <c r="E161" s="10"/>
      <c r="F161" s="10"/>
      <c r="G161" s="82"/>
      <c r="H161" s="46"/>
      <c r="I161" s="46"/>
    </row>
    <row r="162" spans="1:9">
      <c r="A162" s="309"/>
      <c r="B162" s="310"/>
      <c r="C162" s="310"/>
      <c r="D162" s="318"/>
      <c r="E162" s="10"/>
      <c r="F162" s="10"/>
      <c r="G162" s="82"/>
      <c r="H162" s="46"/>
      <c r="I162" s="46"/>
    </row>
    <row r="163" spans="1:9">
      <c r="A163" s="309"/>
      <c r="B163" s="310"/>
      <c r="C163" s="310"/>
      <c r="D163" s="318"/>
      <c r="E163" s="10"/>
      <c r="F163" s="10"/>
      <c r="G163" s="82"/>
      <c r="H163" s="46"/>
      <c r="I163" s="46"/>
    </row>
    <row r="164" spans="1:9">
      <c r="A164" s="309"/>
      <c r="B164" s="310"/>
      <c r="C164" s="310"/>
      <c r="D164" s="318"/>
      <c r="E164" s="27"/>
      <c r="F164" s="27"/>
      <c r="G164" s="33"/>
      <c r="H164" s="46"/>
      <c r="I164" s="46"/>
    </row>
    <row r="165" spans="1:9">
      <c r="A165" s="309"/>
      <c r="B165" s="310"/>
      <c r="C165" s="310"/>
      <c r="D165" s="318"/>
      <c r="E165" s="27"/>
      <c r="F165" s="27"/>
      <c r="G165" s="33"/>
      <c r="H165" s="46"/>
      <c r="I165" s="46"/>
    </row>
    <row r="166" spans="1:9">
      <c r="A166" s="309"/>
      <c r="B166" s="310"/>
      <c r="C166" s="310"/>
      <c r="D166" s="318"/>
      <c r="E166" s="27"/>
      <c r="F166" s="27"/>
      <c r="G166" s="33"/>
      <c r="H166" s="46"/>
      <c r="I166" s="46"/>
    </row>
    <row r="167" spans="1:9">
      <c r="A167" s="319"/>
      <c r="B167" s="320"/>
      <c r="C167" s="320"/>
      <c r="D167" s="321"/>
      <c r="E167" s="27"/>
      <c r="F167" s="27"/>
      <c r="G167" s="33"/>
      <c r="H167" s="46"/>
      <c r="I167" s="46"/>
    </row>
    <row r="168" spans="1:9">
      <c r="A168" s="63"/>
      <c r="B168" s="63"/>
      <c r="C168" s="63"/>
      <c r="D168" s="63"/>
      <c r="E168" s="62"/>
      <c r="F168" s="63"/>
      <c r="G168" s="85"/>
      <c r="H168" s="46"/>
      <c r="I168" s="46"/>
    </row>
    <row r="169" spans="1:9">
      <c r="H169" s="46"/>
      <c r="I169" s="46"/>
    </row>
    <row r="170" spans="1:9">
      <c r="H170" s="46"/>
      <c r="I170" s="46"/>
    </row>
    <row r="171" spans="1:9">
      <c r="H171" s="46"/>
      <c r="I171" s="46"/>
    </row>
    <row r="172" spans="1:9">
      <c r="H172" s="46"/>
      <c r="I172" s="46"/>
    </row>
    <row r="173" spans="1:9">
      <c r="H173" s="46"/>
      <c r="I173" s="46"/>
    </row>
    <row r="174" spans="1:9">
      <c r="E174" s="27"/>
      <c r="H174" s="46"/>
      <c r="I174" s="46"/>
    </row>
    <row r="175" spans="1:9">
      <c r="E175" s="27"/>
      <c r="H175" s="46"/>
      <c r="I175" s="46"/>
    </row>
  </sheetData>
  <sheetProtection algorithmName="SHA-512" hashValue="aAZIXLj11TMKF0OEJg+eCVYvwsWxRTxbr0VyPvBLMpYzObkyXcdKPlM7E6vIVpirB6IMY5Lxcd6ErdQgmARdCw==" saltValue="+TYqQf5h7HlpS5ZW5FulbA==" spinCount="100000" sheet="1" objects="1" scenarios="1"/>
  <mergeCells count="10">
    <mergeCell ref="B4:F4"/>
    <mergeCell ref="B5:C5"/>
    <mergeCell ref="B6:F6"/>
    <mergeCell ref="A153:D167"/>
    <mergeCell ref="A46:D52"/>
    <mergeCell ref="A58:D72"/>
    <mergeCell ref="A78:D91"/>
    <mergeCell ref="A96:D110"/>
    <mergeCell ref="A115:D129"/>
    <mergeCell ref="A134:D148"/>
  </mergeCells>
  <conditionalFormatting sqref="B6">
    <cfRule type="cellIs" dxfId="2" priority="1" operator="equal">
      <formula>""</formula>
    </cfRule>
  </conditionalFormatting>
  <dataValidations count="2">
    <dataValidation type="whole" allowBlank="1" showInputMessage="1" showErrorMessage="1" sqref="B24" xr:uid="{00000000-0002-0000-0D00-000000000000}">
      <formula1>0</formula1>
      <formula2>100000</formula2>
    </dataValidation>
    <dataValidation type="list" allowBlank="1" showInputMessage="1" showErrorMessage="1" sqref="B15:B17 B29:B31" xr:uid="{00000000-0002-0000-0D00-000001000000}">
      <formula1>"yes,no"</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3"/>
  <sheetViews>
    <sheetView tabSelected="1" workbookViewId="0">
      <selection activeCell="J29" sqref="J29"/>
    </sheetView>
  </sheetViews>
  <sheetFormatPr defaultColWidth="9.140625" defaultRowHeight="15"/>
  <cols>
    <col min="1" max="1" width="44.28515625" style="1" customWidth="1"/>
    <col min="2" max="2" width="40.7109375" style="1" customWidth="1"/>
    <col min="3" max="3" width="17.85546875" style="1" customWidth="1"/>
    <col min="4" max="4" width="22.140625" style="1" customWidth="1"/>
    <col min="5" max="5" width="9.140625" style="1"/>
    <col min="6" max="6" width="3.7109375" style="1" customWidth="1"/>
    <col min="7" max="16384" width="9.140625" style="1"/>
  </cols>
  <sheetData>
    <row r="1" spans="1:6" ht="18.75">
      <c r="A1" s="2" t="s">
        <v>456</v>
      </c>
      <c r="B1" s="3"/>
      <c r="C1" s="4"/>
      <c r="D1" s="4"/>
      <c r="E1" s="4"/>
      <c r="F1" s="5"/>
    </row>
    <row r="2" spans="1:6">
      <c r="A2" s="6" t="s">
        <v>457</v>
      </c>
      <c r="B2" s="7" t="str">
        <f>IF(Section&lt;&gt;"",Section,"")</f>
        <v>Atlanta</v>
      </c>
      <c r="C2" s="8" t="s">
        <v>458</v>
      </c>
      <c r="D2" s="9">
        <f>IF(SectionSize&lt;&gt;"",SectionSize,"")</f>
        <v>660</v>
      </c>
      <c r="E2" s="10"/>
      <c r="F2" s="11"/>
    </row>
    <row r="3" spans="1:6">
      <c r="A3" s="6"/>
      <c r="B3" s="10"/>
      <c r="C3" s="8"/>
      <c r="D3" s="10"/>
      <c r="E3" s="10"/>
      <c r="F3" s="11"/>
    </row>
    <row r="4" spans="1:6">
      <c r="A4" s="6" t="s">
        <v>459</v>
      </c>
      <c r="B4" s="322" t="s">
        <v>90</v>
      </c>
      <c r="C4" s="8" t="s">
        <v>460</v>
      </c>
      <c r="D4" s="12">
        <v>43725</v>
      </c>
      <c r="E4" s="10"/>
      <c r="F4" s="11"/>
    </row>
    <row r="5" spans="1:6">
      <c r="A5" s="6"/>
      <c r="B5" s="322"/>
      <c r="C5" s="8"/>
      <c r="D5" s="10"/>
      <c r="E5" s="10"/>
      <c r="F5" s="11"/>
    </row>
    <row r="6" spans="1:6">
      <c r="A6" s="6"/>
      <c r="B6" s="10"/>
      <c r="C6" s="8"/>
      <c r="D6" s="10"/>
      <c r="E6" s="10"/>
      <c r="F6" s="11"/>
    </row>
    <row r="7" spans="1:6">
      <c r="A7" s="6" t="s">
        <v>461</v>
      </c>
      <c r="B7" s="322" t="s">
        <v>462</v>
      </c>
      <c r="C7" s="8" t="s">
        <v>463</v>
      </c>
      <c r="D7" s="322" t="s">
        <v>464</v>
      </c>
      <c r="E7" s="10"/>
      <c r="F7" s="11"/>
    </row>
    <row r="8" spans="1:6">
      <c r="A8" s="6"/>
      <c r="B8" s="322"/>
      <c r="C8" s="8"/>
      <c r="D8" s="322"/>
      <c r="E8" s="10"/>
      <c r="F8" s="11"/>
    </row>
    <row r="9" spans="1:6">
      <c r="A9" s="6"/>
      <c r="B9" s="10"/>
      <c r="C9" s="8"/>
      <c r="D9" s="10"/>
      <c r="E9" s="10"/>
      <c r="F9" s="11"/>
    </row>
    <row r="10" spans="1:6">
      <c r="A10" s="6" t="s">
        <v>465</v>
      </c>
      <c r="B10" s="13" t="s">
        <v>466</v>
      </c>
      <c r="C10" s="8" t="s">
        <v>467</v>
      </c>
      <c r="D10" s="13">
        <v>45</v>
      </c>
      <c r="E10" s="10"/>
      <c r="F10" s="11"/>
    </row>
    <row r="11" spans="1:6">
      <c r="A11" s="6"/>
      <c r="B11" s="10"/>
      <c r="C11" s="10"/>
      <c r="D11" s="10"/>
      <c r="E11" s="10"/>
      <c r="F11" s="11"/>
    </row>
    <row r="12" spans="1:6">
      <c r="A12" s="14" t="s">
        <v>468</v>
      </c>
      <c r="B12" s="10"/>
      <c r="C12" s="10"/>
      <c r="D12" s="10"/>
      <c r="E12" s="10"/>
      <c r="F12" s="11"/>
    </row>
    <row r="13" spans="1:6">
      <c r="A13" s="323" t="s">
        <v>469</v>
      </c>
      <c r="B13" s="324"/>
      <c r="C13" s="324"/>
      <c r="D13" s="324"/>
      <c r="E13" s="325"/>
      <c r="F13" s="11"/>
    </row>
    <row r="14" spans="1:6">
      <c r="A14" s="326"/>
      <c r="B14" s="322"/>
      <c r="C14" s="322"/>
      <c r="D14" s="322"/>
      <c r="E14" s="327"/>
      <c r="F14" s="11"/>
    </row>
    <row r="15" spans="1:6">
      <c r="A15" s="326"/>
      <c r="B15" s="322"/>
      <c r="C15" s="322"/>
      <c r="D15" s="322"/>
      <c r="E15" s="327"/>
      <c r="F15" s="11"/>
    </row>
    <row r="16" spans="1:6">
      <c r="A16" s="326"/>
      <c r="B16" s="322"/>
      <c r="C16" s="322"/>
      <c r="D16" s="322"/>
      <c r="E16" s="327"/>
      <c r="F16" s="11"/>
    </row>
    <row r="17" spans="1:6">
      <c r="A17" s="326"/>
      <c r="B17" s="322"/>
      <c r="C17" s="322"/>
      <c r="D17" s="322"/>
      <c r="E17" s="327"/>
      <c r="F17" s="11"/>
    </row>
    <row r="18" spans="1:6">
      <c r="A18" s="326"/>
      <c r="B18" s="322"/>
      <c r="C18" s="322"/>
      <c r="D18" s="322"/>
      <c r="E18" s="327"/>
      <c r="F18" s="11"/>
    </row>
    <row r="19" spans="1:6">
      <c r="A19" s="326"/>
      <c r="B19" s="322"/>
      <c r="C19" s="322"/>
      <c r="D19" s="322"/>
      <c r="E19" s="327"/>
      <c r="F19" s="11"/>
    </row>
    <row r="20" spans="1:6">
      <c r="A20" s="326"/>
      <c r="B20" s="322"/>
      <c r="C20" s="322"/>
      <c r="D20" s="322"/>
      <c r="E20" s="327"/>
      <c r="F20" s="11"/>
    </row>
    <row r="21" spans="1:6">
      <c r="A21" s="328"/>
      <c r="B21" s="329"/>
      <c r="C21" s="329"/>
      <c r="D21" s="329"/>
      <c r="E21" s="330"/>
      <c r="F21" s="11"/>
    </row>
    <row r="22" spans="1:6">
      <c r="A22" s="14"/>
      <c r="B22" s="10"/>
      <c r="C22" s="10"/>
      <c r="D22" s="10"/>
      <c r="E22" s="10"/>
      <c r="F22" s="11"/>
    </row>
    <row r="23" spans="1:6">
      <c r="A23" s="14" t="s">
        <v>470</v>
      </c>
      <c r="B23" s="10"/>
      <c r="C23" s="10"/>
      <c r="D23" s="10"/>
      <c r="E23" s="10"/>
      <c r="F23" s="11"/>
    </row>
    <row r="24" spans="1:6">
      <c r="A24" s="323" t="s">
        <v>471</v>
      </c>
      <c r="B24" s="324"/>
      <c r="C24" s="324"/>
      <c r="D24" s="324"/>
      <c r="E24" s="325"/>
      <c r="F24" s="11"/>
    </row>
    <row r="25" spans="1:6">
      <c r="A25" s="326"/>
      <c r="B25" s="322"/>
      <c r="C25" s="322"/>
      <c r="D25" s="322"/>
      <c r="E25" s="327"/>
      <c r="F25" s="11"/>
    </row>
    <row r="26" spans="1:6">
      <c r="A26" s="326"/>
      <c r="B26" s="322"/>
      <c r="C26" s="322"/>
      <c r="D26" s="322"/>
      <c r="E26" s="327"/>
      <c r="F26" s="11"/>
    </row>
    <row r="27" spans="1:6">
      <c r="A27" s="326"/>
      <c r="B27" s="322"/>
      <c r="C27" s="322"/>
      <c r="D27" s="322"/>
      <c r="E27" s="327"/>
      <c r="F27" s="11"/>
    </row>
    <row r="28" spans="1:6">
      <c r="A28" s="326"/>
      <c r="B28" s="322"/>
      <c r="C28" s="322"/>
      <c r="D28" s="322"/>
      <c r="E28" s="327"/>
      <c r="F28" s="11"/>
    </row>
    <row r="29" spans="1:6">
      <c r="A29" s="326"/>
      <c r="B29" s="322"/>
      <c r="C29" s="322"/>
      <c r="D29" s="322"/>
      <c r="E29" s="327"/>
      <c r="F29" s="11"/>
    </row>
    <row r="30" spans="1:6">
      <c r="A30" s="328"/>
      <c r="B30" s="329"/>
      <c r="C30" s="329"/>
      <c r="D30" s="329"/>
      <c r="E30" s="330"/>
      <c r="F30" s="11"/>
    </row>
    <row r="31" spans="1:6">
      <c r="A31" s="14"/>
      <c r="B31" s="10"/>
      <c r="C31" s="10"/>
      <c r="D31" s="10"/>
      <c r="E31" s="10"/>
      <c r="F31" s="11"/>
    </row>
    <row r="32" spans="1:6">
      <c r="A32" s="14" t="s">
        <v>472</v>
      </c>
      <c r="B32" s="10"/>
      <c r="C32" s="10"/>
      <c r="D32" s="10"/>
      <c r="E32" s="10"/>
      <c r="F32" s="11"/>
    </row>
    <row r="33" spans="1:6">
      <c r="A33" s="331" t="s">
        <v>473</v>
      </c>
      <c r="B33" s="332"/>
      <c r="C33" s="332"/>
      <c r="D33" s="332"/>
      <c r="E33" s="333"/>
      <c r="F33" s="11"/>
    </row>
    <row r="34" spans="1:6">
      <c r="A34" s="334"/>
      <c r="B34" s="335"/>
      <c r="C34" s="335"/>
      <c r="D34" s="335"/>
      <c r="E34" s="336"/>
      <c r="F34" s="11"/>
    </row>
    <row r="35" spans="1:6">
      <c r="A35" s="334"/>
      <c r="B35" s="335"/>
      <c r="C35" s="335"/>
      <c r="D35" s="335"/>
      <c r="E35" s="336"/>
      <c r="F35" s="11"/>
    </row>
    <row r="36" spans="1:6">
      <c r="A36" s="334"/>
      <c r="B36" s="335"/>
      <c r="C36" s="335"/>
      <c r="D36" s="335"/>
      <c r="E36" s="336"/>
      <c r="F36" s="11"/>
    </row>
    <row r="37" spans="1:6">
      <c r="A37" s="334"/>
      <c r="B37" s="335"/>
      <c r="C37" s="335"/>
      <c r="D37" s="335"/>
      <c r="E37" s="336"/>
      <c r="F37" s="11"/>
    </row>
    <row r="38" spans="1:6">
      <c r="A38" s="334"/>
      <c r="B38" s="335"/>
      <c r="C38" s="335"/>
      <c r="D38" s="335"/>
      <c r="E38" s="336"/>
      <c r="F38" s="11"/>
    </row>
    <row r="39" spans="1:6">
      <c r="A39" s="334"/>
      <c r="B39" s="335"/>
      <c r="C39" s="335"/>
      <c r="D39" s="335"/>
      <c r="E39" s="336"/>
      <c r="F39" s="11"/>
    </row>
    <row r="40" spans="1:6">
      <c r="A40" s="334"/>
      <c r="B40" s="335"/>
      <c r="C40" s="335"/>
      <c r="D40" s="335"/>
      <c r="E40" s="336"/>
      <c r="F40" s="11"/>
    </row>
    <row r="41" spans="1:6">
      <c r="A41" s="334"/>
      <c r="B41" s="335"/>
      <c r="C41" s="335"/>
      <c r="D41" s="335"/>
      <c r="E41" s="336"/>
      <c r="F41" s="11"/>
    </row>
    <row r="42" spans="1:6">
      <c r="A42" s="337"/>
      <c r="B42" s="338"/>
      <c r="C42" s="338"/>
      <c r="D42" s="338"/>
      <c r="E42" s="339"/>
      <c r="F42" s="11"/>
    </row>
    <row r="43" spans="1:6">
      <c r="A43" s="15"/>
      <c r="B43" s="16"/>
      <c r="C43" s="16"/>
      <c r="D43" s="16"/>
      <c r="E43" s="16"/>
      <c r="F43" s="17"/>
    </row>
  </sheetData>
  <sheetProtection algorithmName="SHA-512" hashValue="igW093D1GNkKXnj5Gr62WvEklNjlOKQAfzT5X55jUdyiflU8RDoE0OV8omBZFJoKWq9+UQU7Q8PO70I9iX3uWg==" saltValue="lQGW6yFTZM7GkuxI/mHvGA==" spinCount="100000" sheet="1" objects="1" scenarios="1"/>
  <mergeCells count="6">
    <mergeCell ref="B4:B5"/>
    <mergeCell ref="B7:B8"/>
    <mergeCell ref="D7:D8"/>
    <mergeCell ref="A24:E30"/>
    <mergeCell ref="A33:E42"/>
    <mergeCell ref="A13:E21"/>
  </mergeCells>
  <conditionalFormatting sqref="B4:B5 B7:B8 B10 D4 D7:D8 D10">
    <cfRule type="cellIs" dxfId="1" priority="2" operator="equal">
      <formula>""</formula>
    </cfRule>
  </conditionalFormatting>
  <conditionalFormatting sqref="A13:E21 A24:E30 A33:E42">
    <cfRule type="cellIs" dxfId="0" priority="1" operator="equal">
      <formula>""</formula>
    </cfRule>
  </conditionalFormatting>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9"/>
  <sheetViews>
    <sheetView workbookViewId="0">
      <selection activeCell="A46" sqref="A46:D60"/>
    </sheetView>
  </sheetViews>
  <sheetFormatPr defaultColWidth="9.140625" defaultRowHeight="15"/>
  <cols>
    <col min="1" max="1" width="56.28515625" style="1" customWidth="1"/>
    <col min="2" max="2" width="5.42578125" style="1" customWidth="1"/>
    <col min="3" max="3" width="3.42578125" style="1" customWidth="1"/>
    <col min="4" max="4" width="14" style="1" customWidth="1"/>
    <col min="5" max="5" width="7.42578125" style="1" customWidth="1"/>
    <col min="6" max="6" width="5.42578125" style="1" customWidth="1"/>
    <col min="7" max="7" width="13.42578125" style="1" customWidth="1"/>
    <col min="8" max="8" width="40.140625" style="1" customWidth="1"/>
    <col min="9" max="16384" width="9.140625" style="1"/>
  </cols>
  <sheetData>
    <row r="1" spans="1:21" ht="18.75">
      <c r="A1" s="2" t="s">
        <v>33</v>
      </c>
      <c r="B1" s="19"/>
      <c r="C1" s="19"/>
      <c r="D1" s="19"/>
      <c r="E1" s="20">
        <f>SUM(E9:E52)</f>
        <v>11</v>
      </c>
      <c r="F1" s="21" t="s">
        <v>34</v>
      </c>
      <c r="G1" s="22"/>
      <c r="H1" s="46"/>
      <c r="I1" s="46"/>
      <c r="J1" s="46"/>
      <c r="K1" s="46"/>
      <c r="L1" s="46"/>
      <c r="M1" s="46"/>
      <c r="N1" s="46"/>
      <c r="O1" s="46"/>
      <c r="P1" s="46"/>
      <c r="Q1" s="46"/>
      <c r="R1" s="46"/>
      <c r="S1" s="46"/>
      <c r="T1" s="46"/>
      <c r="U1" s="46"/>
    </row>
    <row r="2" spans="1:21">
      <c r="A2" s="23"/>
      <c r="B2" s="10"/>
      <c r="C2" s="10"/>
      <c r="D2" s="10"/>
      <c r="E2" s="108">
        <f>SUM(G9:G52)</f>
        <v>100</v>
      </c>
      <c r="F2" s="25" t="s">
        <v>35</v>
      </c>
      <c r="G2" s="203"/>
      <c r="H2" s="46"/>
      <c r="I2" s="46"/>
      <c r="J2" s="46"/>
      <c r="K2" s="46"/>
      <c r="L2" s="46"/>
      <c r="M2" s="46"/>
      <c r="N2" s="46"/>
      <c r="O2" s="46"/>
      <c r="P2" s="46"/>
      <c r="Q2" s="46"/>
      <c r="R2" s="46"/>
      <c r="S2" s="46"/>
      <c r="T2" s="46"/>
      <c r="U2" s="46"/>
    </row>
    <row r="3" spans="1:21">
      <c r="A3" s="10"/>
      <c r="B3" s="10"/>
      <c r="C3" s="10"/>
      <c r="D3" s="10"/>
      <c r="E3" s="52"/>
      <c r="F3" s="53"/>
      <c r="G3" s="28"/>
      <c r="H3" s="46"/>
      <c r="I3" s="46"/>
      <c r="J3" s="46"/>
      <c r="K3" s="46"/>
      <c r="L3" s="46"/>
      <c r="M3" s="46"/>
      <c r="N3" s="46"/>
      <c r="O3" s="46"/>
      <c r="P3" s="46"/>
      <c r="Q3" s="46"/>
      <c r="R3" s="46"/>
      <c r="S3" s="46"/>
      <c r="T3" s="46"/>
      <c r="U3" s="46"/>
    </row>
    <row r="4" spans="1:21">
      <c r="A4" s="29" t="s">
        <v>1</v>
      </c>
      <c r="B4" s="245" t="str">
        <f>Summary!$C$4</f>
        <v>Atlanta</v>
      </c>
      <c r="C4" s="246"/>
      <c r="D4" s="246"/>
      <c r="E4" s="246"/>
      <c r="F4" s="246"/>
      <c r="G4" s="30"/>
      <c r="H4" s="46"/>
      <c r="I4" s="46"/>
      <c r="J4" s="46"/>
      <c r="K4" s="46"/>
      <c r="L4" s="46"/>
      <c r="M4" s="46"/>
      <c r="N4" s="46"/>
      <c r="O4" s="46"/>
      <c r="P4" s="46"/>
      <c r="Q4" s="46"/>
      <c r="R4" s="46"/>
      <c r="S4" s="46"/>
      <c r="T4" s="46"/>
      <c r="U4" s="46"/>
    </row>
    <row r="5" spans="1:21">
      <c r="A5" s="31" t="s">
        <v>36</v>
      </c>
      <c r="B5" s="247">
        <v>660</v>
      </c>
      <c r="C5" s="248"/>
      <c r="D5" s="204"/>
      <c r="E5" s="204"/>
      <c r="F5" s="204"/>
      <c r="G5" s="30"/>
      <c r="H5" s="46"/>
      <c r="I5" s="46"/>
      <c r="J5" s="46"/>
      <c r="K5" s="46"/>
      <c r="L5" s="46"/>
      <c r="M5" s="46"/>
      <c r="N5" s="46"/>
      <c r="O5" s="46"/>
      <c r="P5" s="46"/>
      <c r="Q5" s="46"/>
      <c r="R5" s="46"/>
      <c r="S5" s="46"/>
      <c r="T5" s="46"/>
      <c r="U5" s="46"/>
    </row>
    <row r="6" spans="1:21">
      <c r="A6" s="31" t="s">
        <v>37</v>
      </c>
      <c r="B6" s="247" t="s">
        <v>38</v>
      </c>
      <c r="C6" s="248"/>
      <c r="D6" s="248"/>
      <c r="E6" s="248"/>
      <c r="F6" s="248"/>
      <c r="G6" s="30"/>
      <c r="H6" s="46"/>
      <c r="I6" s="46"/>
      <c r="J6" s="46"/>
      <c r="K6" s="46"/>
      <c r="L6" s="46"/>
      <c r="M6" s="46"/>
      <c r="N6" s="46"/>
      <c r="O6" s="46"/>
      <c r="P6" s="46"/>
      <c r="Q6" s="46"/>
      <c r="R6" s="46"/>
      <c r="S6" s="46"/>
      <c r="T6" s="46"/>
      <c r="U6" s="46"/>
    </row>
    <row r="7" spans="1:21">
      <c r="A7" s="36"/>
      <c r="B7" s="37"/>
      <c r="C7" s="37"/>
      <c r="D7" s="37"/>
      <c r="E7" s="38"/>
      <c r="F7" s="37"/>
      <c r="G7" s="39"/>
      <c r="H7" s="46"/>
      <c r="I7" s="46"/>
      <c r="J7" s="46"/>
      <c r="K7" s="46"/>
      <c r="L7" s="46"/>
      <c r="M7" s="46"/>
      <c r="N7" s="46"/>
      <c r="O7" s="46"/>
      <c r="P7" s="46"/>
      <c r="Q7" s="46"/>
      <c r="R7" s="46"/>
      <c r="S7" s="46"/>
      <c r="T7" s="46"/>
      <c r="U7" s="46"/>
    </row>
    <row r="8" spans="1:21" ht="105">
      <c r="A8" s="87" t="s">
        <v>39</v>
      </c>
      <c r="B8" s="44"/>
      <c r="C8" s="10"/>
      <c r="D8" s="10"/>
      <c r="E8" s="27"/>
      <c r="F8" s="10"/>
      <c r="G8" s="33"/>
      <c r="H8" s="205" t="s">
        <v>40</v>
      </c>
      <c r="I8" s="46"/>
      <c r="J8" s="46"/>
      <c r="K8" s="46"/>
      <c r="L8" s="46"/>
      <c r="M8" s="46"/>
      <c r="N8" s="46"/>
      <c r="O8" s="46"/>
      <c r="P8" s="46"/>
      <c r="Q8" s="46"/>
      <c r="R8" s="46"/>
      <c r="S8" s="46"/>
      <c r="T8" s="46"/>
      <c r="U8" s="46"/>
    </row>
    <row r="9" spans="1:21" ht="30" customHeight="1">
      <c r="A9" s="206" t="s">
        <v>41</v>
      </c>
      <c r="B9" s="43" t="s">
        <v>42</v>
      </c>
      <c r="C9" s="44"/>
      <c r="D9" s="44" t="s">
        <v>43</v>
      </c>
      <c r="E9" s="43" t="s">
        <v>13</v>
      </c>
      <c r="F9" s="44"/>
      <c r="G9" s="68" t="s">
        <v>35</v>
      </c>
      <c r="H9" s="46"/>
      <c r="I9" s="46"/>
      <c r="J9" s="46"/>
      <c r="K9" s="46"/>
      <c r="L9" s="46"/>
      <c r="M9" s="46"/>
      <c r="N9" s="46"/>
      <c r="O9" s="46"/>
      <c r="P9" s="46"/>
      <c r="Q9" s="46"/>
      <c r="R9" s="46"/>
      <c r="S9" s="46"/>
      <c r="T9" s="46"/>
      <c r="U9" s="46"/>
    </row>
    <row r="10" spans="1:21" ht="6" customHeight="1">
      <c r="A10" s="124"/>
      <c r="B10" s="27"/>
      <c r="C10" s="80"/>
      <c r="D10" s="80"/>
      <c r="E10" s="125"/>
      <c r="F10" s="80"/>
      <c r="G10" s="84"/>
      <c r="H10" s="46"/>
      <c r="I10" s="46"/>
      <c r="J10" s="46"/>
      <c r="K10" s="46"/>
      <c r="L10" s="46"/>
      <c r="M10" s="46"/>
      <c r="N10" s="46"/>
      <c r="O10" s="46"/>
      <c r="P10" s="46"/>
      <c r="Q10" s="46"/>
      <c r="R10" s="46"/>
      <c r="S10" s="46"/>
      <c r="T10" s="46"/>
      <c r="U10" s="46"/>
    </row>
    <row r="11" spans="1:21">
      <c r="A11" s="59" t="s">
        <v>44</v>
      </c>
      <c r="B11" s="48">
        <v>9</v>
      </c>
      <c r="C11" s="80">
        <v>1</v>
      </c>
      <c r="D11" s="80" t="s">
        <v>45</v>
      </c>
      <c r="E11" s="49">
        <f>IF(B11*C11&gt;G11,G11,B11*C11)</f>
        <v>9</v>
      </c>
      <c r="F11" s="80"/>
      <c r="G11" s="84">
        <v>10</v>
      </c>
      <c r="H11" s="46" t="s">
        <v>46</v>
      </c>
      <c r="I11" s="46"/>
      <c r="J11" s="46"/>
      <c r="K11" s="46"/>
      <c r="L11" s="46"/>
      <c r="M11" s="46"/>
      <c r="N11" s="46"/>
      <c r="O11" s="46"/>
      <c r="P11" s="46"/>
      <c r="Q11" s="46"/>
      <c r="R11" s="46"/>
      <c r="S11" s="46"/>
      <c r="T11" s="46"/>
      <c r="U11" s="46"/>
    </row>
    <row r="12" spans="1:21">
      <c r="A12" s="59" t="s">
        <v>47</v>
      </c>
      <c r="B12" s="48">
        <v>1</v>
      </c>
      <c r="C12" s="80">
        <v>1</v>
      </c>
      <c r="D12" s="80" t="s">
        <v>45</v>
      </c>
      <c r="E12" s="49">
        <f>IF(B12*C12&gt;G12,G12,B12*C12)</f>
        <v>1</v>
      </c>
      <c r="F12" s="80"/>
      <c r="G12" s="84">
        <v>10</v>
      </c>
      <c r="H12" s="46">
        <v>15</v>
      </c>
      <c r="I12" s="46"/>
      <c r="J12" s="46"/>
      <c r="K12" s="46"/>
      <c r="L12" s="46"/>
      <c r="M12" s="46"/>
      <c r="N12" s="46"/>
      <c r="O12" s="46"/>
      <c r="P12" s="46"/>
      <c r="Q12" s="46"/>
      <c r="R12" s="46"/>
      <c r="S12" s="46"/>
      <c r="T12" s="46"/>
      <c r="U12" s="46"/>
    </row>
    <row r="13" spans="1:21">
      <c r="A13" s="59" t="s">
        <v>48</v>
      </c>
      <c r="B13" s="48"/>
      <c r="C13" s="80">
        <v>1</v>
      </c>
      <c r="D13" s="80" t="s">
        <v>45</v>
      </c>
      <c r="E13" s="49">
        <f>IF(B13*C13&gt;G13,G13,B13*C13)</f>
        <v>0</v>
      </c>
      <c r="F13" s="80"/>
      <c r="G13" s="84">
        <v>10</v>
      </c>
      <c r="H13" s="46"/>
      <c r="I13" s="46"/>
      <c r="J13" s="46"/>
      <c r="K13" s="46"/>
      <c r="L13" s="46"/>
      <c r="M13" s="46"/>
      <c r="N13" s="46"/>
      <c r="O13" s="46"/>
      <c r="P13" s="46"/>
      <c r="Q13" s="46"/>
      <c r="R13" s="46"/>
      <c r="S13" s="46"/>
      <c r="T13" s="46"/>
      <c r="U13" s="46"/>
    </row>
    <row r="14" spans="1:21">
      <c r="A14" s="124"/>
      <c r="B14" s="27"/>
      <c r="C14" s="80"/>
      <c r="D14" s="80"/>
      <c r="E14" s="125"/>
      <c r="F14" s="80"/>
      <c r="G14" s="84"/>
      <c r="H14" s="46"/>
      <c r="I14" s="46"/>
      <c r="J14" s="46"/>
      <c r="K14" s="46"/>
      <c r="L14" s="46"/>
      <c r="M14" s="46"/>
      <c r="N14" s="46"/>
      <c r="O14" s="46"/>
      <c r="P14" s="46"/>
      <c r="Q14" s="46"/>
      <c r="R14" s="46"/>
      <c r="S14" s="46"/>
      <c r="T14" s="46"/>
      <c r="U14" s="46"/>
    </row>
    <row r="15" spans="1:21" ht="30" customHeight="1">
      <c r="A15" s="114" t="s">
        <v>49</v>
      </c>
      <c r="B15" s="43" t="s">
        <v>42</v>
      </c>
      <c r="C15" s="115"/>
      <c r="D15" s="115" t="s">
        <v>43</v>
      </c>
      <c r="E15" s="116" t="s">
        <v>13</v>
      </c>
      <c r="F15" s="115"/>
      <c r="G15" s="117" t="s">
        <v>35</v>
      </c>
      <c r="H15" s="46"/>
      <c r="I15" s="46"/>
      <c r="J15" s="46"/>
      <c r="K15" s="46"/>
      <c r="L15" s="46"/>
      <c r="M15" s="46"/>
      <c r="N15" s="46"/>
      <c r="O15" s="46"/>
      <c r="P15" s="46"/>
      <c r="Q15" s="46"/>
      <c r="R15" s="46"/>
      <c r="S15" s="46"/>
      <c r="T15" s="46"/>
      <c r="U15" s="46"/>
    </row>
    <row r="16" spans="1:21" ht="6" customHeight="1">
      <c r="A16" s="119"/>
      <c r="B16" s="52"/>
      <c r="C16" s="53"/>
      <c r="D16" s="53"/>
      <c r="E16" s="52"/>
      <c r="F16" s="53"/>
      <c r="G16" s="28"/>
      <c r="H16" s="46"/>
      <c r="I16" s="46"/>
      <c r="J16" s="46"/>
      <c r="K16" s="46"/>
      <c r="L16" s="46"/>
      <c r="M16" s="46"/>
      <c r="N16" s="46"/>
      <c r="O16" s="46"/>
      <c r="P16" s="46"/>
      <c r="Q16" s="46"/>
      <c r="R16" s="46"/>
      <c r="S16" s="46"/>
      <c r="T16" s="46"/>
      <c r="U16" s="46"/>
    </row>
    <row r="17" spans="1:21">
      <c r="A17" s="118" t="s">
        <v>50</v>
      </c>
      <c r="B17" s="48"/>
      <c r="C17" s="53">
        <v>3</v>
      </c>
      <c r="D17" s="53" t="s">
        <v>51</v>
      </c>
      <c r="E17" s="49">
        <f t="shared" ref="E17:E23" si="0">IF(B17*C17&gt;G17,G17,B17*C17)</f>
        <v>0</v>
      </c>
      <c r="F17" s="53"/>
      <c r="G17" s="28">
        <v>9</v>
      </c>
      <c r="H17" s="46"/>
      <c r="I17" s="46"/>
      <c r="J17" s="46"/>
      <c r="K17" s="46"/>
      <c r="L17" s="46"/>
      <c r="M17" s="46"/>
      <c r="N17" s="46"/>
      <c r="O17" s="46"/>
      <c r="P17" s="46"/>
      <c r="Q17" s="46"/>
      <c r="R17" s="46"/>
      <c r="S17" s="46"/>
      <c r="T17" s="46"/>
      <c r="U17" s="46"/>
    </row>
    <row r="18" spans="1:21">
      <c r="A18" s="118" t="s">
        <v>52</v>
      </c>
      <c r="B18" s="48"/>
      <c r="C18" s="53">
        <v>2</v>
      </c>
      <c r="D18" s="53" t="s">
        <v>51</v>
      </c>
      <c r="E18" s="49">
        <f t="shared" si="0"/>
        <v>0</v>
      </c>
      <c r="F18" s="53"/>
      <c r="G18" s="28">
        <v>6</v>
      </c>
      <c r="H18" s="46"/>
      <c r="I18" s="46"/>
      <c r="J18" s="46"/>
      <c r="K18" s="46"/>
      <c r="L18" s="46"/>
      <c r="M18" s="46"/>
      <c r="N18" s="46"/>
      <c r="O18" s="46"/>
      <c r="P18" s="46"/>
      <c r="Q18" s="46"/>
      <c r="R18" s="46"/>
      <c r="S18" s="46"/>
      <c r="T18" s="46"/>
      <c r="U18" s="46"/>
    </row>
    <row r="19" spans="1:21" ht="15" customHeight="1">
      <c r="A19" s="118" t="s">
        <v>53</v>
      </c>
      <c r="B19" s="48"/>
      <c r="C19" s="53">
        <v>2</v>
      </c>
      <c r="D19" s="53" t="s">
        <v>51</v>
      </c>
      <c r="E19" s="49">
        <f t="shared" si="0"/>
        <v>0</v>
      </c>
      <c r="F19" s="53"/>
      <c r="G19" s="28">
        <v>4</v>
      </c>
      <c r="H19" s="46"/>
      <c r="I19" s="46"/>
      <c r="J19" s="46"/>
      <c r="K19" s="46"/>
      <c r="L19" s="46"/>
      <c r="M19" s="46"/>
      <c r="N19" s="46"/>
      <c r="O19" s="46"/>
      <c r="P19" s="46"/>
      <c r="Q19" s="46"/>
      <c r="R19" s="46"/>
      <c r="S19" s="46"/>
      <c r="T19" s="46"/>
      <c r="U19" s="46"/>
    </row>
    <row r="20" spans="1:21">
      <c r="A20" s="118" t="s">
        <v>54</v>
      </c>
      <c r="B20" s="48"/>
      <c r="C20" s="53">
        <v>4</v>
      </c>
      <c r="D20" s="53" t="s">
        <v>51</v>
      </c>
      <c r="E20" s="49">
        <f t="shared" si="0"/>
        <v>0</v>
      </c>
      <c r="F20" s="53"/>
      <c r="G20" s="28">
        <v>8</v>
      </c>
      <c r="H20" s="46"/>
      <c r="I20" s="46"/>
      <c r="J20" s="46"/>
      <c r="K20" s="46"/>
      <c r="L20" s="46"/>
      <c r="M20" s="46"/>
      <c r="N20" s="46"/>
      <c r="O20" s="46"/>
      <c r="P20" s="46"/>
      <c r="Q20" s="46"/>
      <c r="R20" s="46"/>
      <c r="S20" s="46"/>
      <c r="T20" s="46"/>
      <c r="U20" s="46"/>
    </row>
    <row r="21" spans="1:21">
      <c r="A21" s="118" t="s">
        <v>55</v>
      </c>
      <c r="B21" s="48"/>
      <c r="C21" s="53">
        <v>2</v>
      </c>
      <c r="D21" s="53" t="s">
        <v>51</v>
      </c>
      <c r="E21" s="49">
        <f t="shared" si="0"/>
        <v>0</v>
      </c>
      <c r="F21" s="53"/>
      <c r="G21" s="28">
        <v>10</v>
      </c>
      <c r="H21" s="46"/>
      <c r="I21" s="46"/>
      <c r="J21" s="46"/>
      <c r="K21" s="46"/>
      <c r="L21" s="46"/>
      <c r="M21" s="46"/>
      <c r="N21" s="46"/>
      <c r="O21" s="46"/>
      <c r="P21" s="46"/>
      <c r="Q21" s="46"/>
      <c r="R21" s="46"/>
      <c r="S21" s="46"/>
      <c r="T21" s="46"/>
      <c r="U21" s="46"/>
    </row>
    <row r="22" spans="1:21" ht="30">
      <c r="A22" s="121" t="s">
        <v>56</v>
      </c>
      <c r="B22" s="48"/>
      <c r="C22" s="53">
        <v>4</v>
      </c>
      <c r="D22" s="53" t="s">
        <v>51</v>
      </c>
      <c r="E22" s="49">
        <f t="shared" si="0"/>
        <v>0</v>
      </c>
      <c r="F22" s="53"/>
      <c r="G22" s="28">
        <v>8</v>
      </c>
      <c r="H22" s="46"/>
      <c r="I22" s="46"/>
      <c r="J22" s="46"/>
      <c r="K22" s="46"/>
      <c r="L22" s="46"/>
      <c r="M22" s="46"/>
      <c r="N22" s="46"/>
      <c r="O22" s="46"/>
      <c r="P22" s="46"/>
      <c r="Q22" s="46"/>
      <c r="R22" s="46"/>
      <c r="S22" s="46"/>
      <c r="T22" s="46"/>
      <c r="U22" s="46"/>
    </row>
    <row r="23" spans="1:21" ht="30">
      <c r="A23" s="118" t="s">
        <v>57</v>
      </c>
      <c r="B23" s="48">
        <v>1</v>
      </c>
      <c r="C23" s="53">
        <v>1</v>
      </c>
      <c r="D23" s="53" t="s">
        <v>51</v>
      </c>
      <c r="E23" s="49">
        <f t="shared" si="0"/>
        <v>1</v>
      </c>
      <c r="F23" s="53"/>
      <c r="G23" s="28">
        <v>4</v>
      </c>
      <c r="H23" s="46"/>
      <c r="I23" s="46"/>
      <c r="J23" s="46"/>
      <c r="K23" s="46"/>
      <c r="L23" s="46"/>
      <c r="M23" s="46"/>
      <c r="N23" s="46"/>
      <c r="O23" s="46"/>
      <c r="P23" s="46"/>
      <c r="Q23" s="46"/>
      <c r="R23" s="46"/>
      <c r="S23" s="46"/>
      <c r="T23" s="46"/>
      <c r="U23" s="46"/>
    </row>
    <row r="24" spans="1:21">
      <c r="A24" s="119"/>
      <c r="B24" s="52"/>
      <c r="C24" s="53"/>
      <c r="D24" s="53"/>
      <c r="E24" s="52"/>
      <c r="F24" s="53"/>
      <c r="G24" s="28"/>
      <c r="H24" s="46"/>
      <c r="I24" s="46"/>
      <c r="J24" s="46"/>
      <c r="K24" s="46"/>
      <c r="L24" s="46"/>
      <c r="M24" s="46"/>
      <c r="N24" s="46"/>
      <c r="O24" s="46"/>
      <c r="P24" s="46"/>
      <c r="Q24" s="46"/>
      <c r="R24" s="46"/>
      <c r="S24" s="46"/>
      <c r="T24" s="46"/>
      <c r="U24" s="46"/>
    </row>
    <row r="25" spans="1:21" ht="30" customHeight="1">
      <c r="A25" s="120" t="s">
        <v>58</v>
      </c>
      <c r="B25" s="43" t="s">
        <v>42</v>
      </c>
      <c r="C25" s="115"/>
      <c r="D25" s="115" t="s">
        <v>43</v>
      </c>
      <c r="E25" s="116" t="s">
        <v>13</v>
      </c>
      <c r="F25" s="115"/>
      <c r="G25" s="117" t="s">
        <v>35</v>
      </c>
      <c r="H25" s="46"/>
      <c r="I25" s="46"/>
      <c r="J25" s="46"/>
      <c r="K25" s="46"/>
      <c r="L25" s="46"/>
      <c r="M25" s="46"/>
      <c r="N25" s="46"/>
      <c r="O25" s="46"/>
      <c r="P25" s="46"/>
      <c r="Q25" s="46"/>
      <c r="R25" s="46"/>
      <c r="S25" s="46"/>
      <c r="T25" s="46"/>
      <c r="U25" s="46"/>
    </row>
    <row r="26" spans="1:21" ht="6" customHeight="1">
      <c r="A26" s="119"/>
      <c r="B26" s="52"/>
      <c r="C26" s="53"/>
      <c r="D26" s="53"/>
      <c r="E26" s="52"/>
      <c r="F26" s="53"/>
      <c r="G26" s="28"/>
      <c r="H26" s="46"/>
      <c r="I26" s="46"/>
      <c r="J26" s="46"/>
      <c r="K26" s="46"/>
      <c r="L26" s="46"/>
      <c r="M26" s="46"/>
      <c r="N26" s="46"/>
      <c r="O26" s="46"/>
      <c r="P26" s="46"/>
      <c r="Q26" s="46"/>
      <c r="R26" s="46"/>
      <c r="S26" s="46"/>
      <c r="T26" s="46"/>
      <c r="U26" s="46"/>
    </row>
    <row r="27" spans="1:21" ht="30">
      <c r="A27" s="118" t="s">
        <v>59</v>
      </c>
      <c r="B27" s="48"/>
      <c r="C27" s="53">
        <v>3</v>
      </c>
      <c r="D27" s="53" t="s">
        <v>51</v>
      </c>
      <c r="E27" s="49">
        <f>IF(B27*C27&gt;G27,G27,B27*C27)</f>
        <v>0</v>
      </c>
      <c r="F27" s="53"/>
      <c r="G27" s="28">
        <v>6</v>
      </c>
      <c r="H27" s="46"/>
      <c r="I27" s="46"/>
      <c r="J27" s="46"/>
      <c r="K27" s="46"/>
      <c r="L27" s="46"/>
      <c r="M27" s="46"/>
      <c r="N27" s="46"/>
      <c r="O27" s="46"/>
      <c r="P27" s="46"/>
      <c r="Q27" s="46"/>
      <c r="R27" s="46"/>
      <c r="S27" s="46"/>
      <c r="T27" s="46"/>
      <c r="U27" s="46"/>
    </row>
    <row r="28" spans="1:21">
      <c r="A28" s="73"/>
      <c r="B28" s="62"/>
      <c r="C28" s="63"/>
      <c r="D28" s="63"/>
      <c r="E28" s="62"/>
      <c r="F28" s="63"/>
      <c r="G28" s="64"/>
      <c r="H28" s="46"/>
      <c r="I28" s="46"/>
      <c r="J28" s="46"/>
      <c r="K28" s="46"/>
      <c r="L28" s="46"/>
      <c r="M28" s="46"/>
      <c r="N28" s="46"/>
      <c r="O28" s="46"/>
      <c r="P28" s="46"/>
      <c r="Q28" s="46"/>
      <c r="R28" s="46"/>
      <c r="S28" s="46"/>
      <c r="T28" s="46"/>
      <c r="U28" s="46"/>
    </row>
    <row r="29" spans="1:21">
      <c r="B29" s="18"/>
      <c r="E29" s="18"/>
      <c r="G29" s="18"/>
      <c r="H29" s="46"/>
      <c r="I29" s="46"/>
      <c r="J29" s="46"/>
      <c r="K29" s="46"/>
      <c r="L29" s="46"/>
      <c r="M29" s="46"/>
      <c r="N29" s="46"/>
      <c r="O29" s="46"/>
      <c r="P29" s="46"/>
      <c r="Q29" s="46"/>
      <c r="R29" s="46"/>
      <c r="S29" s="46"/>
      <c r="T29" s="46"/>
      <c r="U29" s="46"/>
    </row>
    <row r="30" spans="1:21">
      <c r="A30" s="65"/>
      <c r="B30" s="66"/>
      <c r="C30" s="19"/>
      <c r="D30" s="19"/>
      <c r="E30" s="66"/>
      <c r="F30" s="19"/>
      <c r="G30" s="67"/>
      <c r="H30" s="46"/>
      <c r="I30" s="46"/>
      <c r="J30" s="46"/>
      <c r="K30" s="46"/>
      <c r="L30" s="46"/>
      <c r="M30" s="46"/>
      <c r="N30" s="46"/>
      <c r="O30" s="46"/>
      <c r="P30" s="46"/>
      <c r="Q30" s="46"/>
      <c r="R30" s="46"/>
      <c r="S30" s="46"/>
      <c r="T30" s="46"/>
      <c r="U30" s="46"/>
    </row>
    <row r="31" spans="1:21">
      <c r="A31" s="23"/>
      <c r="B31" s="27"/>
      <c r="C31" s="10"/>
      <c r="D31" s="10"/>
      <c r="E31" s="43" t="s">
        <v>13</v>
      </c>
      <c r="F31" s="44"/>
      <c r="G31" s="68" t="s">
        <v>35</v>
      </c>
      <c r="H31" s="46"/>
      <c r="I31" s="46"/>
      <c r="J31" s="46"/>
      <c r="K31" s="46"/>
      <c r="L31" s="46"/>
      <c r="M31" s="46"/>
      <c r="N31" s="46"/>
      <c r="O31" s="46"/>
      <c r="P31" s="46"/>
      <c r="Q31" s="46"/>
      <c r="R31" s="46"/>
      <c r="S31" s="46"/>
      <c r="T31" s="46"/>
      <c r="U31" s="46"/>
    </row>
    <row r="32" spans="1:21" ht="6" customHeight="1">
      <c r="A32" s="23"/>
      <c r="B32" s="27"/>
      <c r="C32" s="10"/>
      <c r="D32" s="10"/>
      <c r="E32" s="27"/>
      <c r="F32" s="10"/>
      <c r="G32" s="33"/>
      <c r="H32" s="46"/>
      <c r="I32" s="46"/>
      <c r="J32" s="46"/>
      <c r="K32" s="46"/>
      <c r="L32" s="46"/>
      <c r="M32" s="46"/>
      <c r="N32" s="46"/>
      <c r="O32" s="46"/>
      <c r="P32" s="46"/>
      <c r="Q32" s="46"/>
      <c r="R32" s="46"/>
      <c r="S32" s="46"/>
      <c r="T32" s="46"/>
      <c r="U32" s="46"/>
    </row>
    <row r="33" spans="1:21" ht="30">
      <c r="A33" s="35" t="s">
        <v>60</v>
      </c>
      <c r="B33" s="69"/>
      <c r="C33" s="70" t="s">
        <v>61</v>
      </c>
      <c r="D33" s="71"/>
      <c r="E33" s="49">
        <f>IF(B33&gt;G33,G33,B33)</f>
        <v>0</v>
      </c>
      <c r="F33" s="10"/>
      <c r="G33" s="33">
        <v>5</v>
      </c>
      <c r="H33" s="46"/>
      <c r="I33" s="46"/>
      <c r="J33" s="46"/>
      <c r="K33" s="46"/>
      <c r="L33" s="46"/>
      <c r="M33" s="46"/>
      <c r="N33" s="46"/>
      <c r="O33" s="46"/>
      <c r="P33" s="46"/>
      <c r="Q33" s="46"/>
      <c r="R33" s="46"/>
      <c r="S33" s="46"/>
      <c r="T33" s="46"/>
      <c r="U33" s="46"/>
    </row>
    <row r="34" spans="1:21">
      <c r="B34" s="10"/>
      <c r="C34" s="10"/>
      <c r="D34" s="10"/>
      <c r="E34" s="27"/>
      <c r="F34" s="10"/>
      <c r="G34" s="33"/>
      <c r="H34" s="46"/>
      <c r="I34" s="46"/>
      <c r="J34" s="46"/>
      <c r="K34" s="46"/>
      <c r="L34" s="46"/>
      <c r="M34" s="46"/>
      <c r="N34" s="46"/>
      <c r="O34" s="46"/>
      <c r="P34" s="46"/>
      <c r="Q34" s="46"/>
      <c r="R34" s="46"/>
      <c r="S34" s="46"/>
      <c r="T34" s="46"/>
      <c r="U34" s="46"/>
    </row>
    <row r="35" spans="1:21">
      <c r="A35" s="264" t="s">
        <v>62</v>
      </c>
      <c r="B35" s="256"/>
      <c r="C35" s="256"/>
      <c r="D35" s="265"/>
      <c r="E35" s="27"/>
      <c r="F35" s="10"/>
      <c r="G35" s="33"/>
      <c r="H35" s="46"/>
      <c r="I35" s="46"/>
      <c r="J35" s="46"/>
      <c r="K35" s="46"/>
      <c r="L35" s="46"/>
      <c r="M35" s="46"/>
      <c r="N35" s="46"/>
      <c r="O35" s="46"/>
      <c r="P35" s="46"/>
      <c r="Q35" s="46"/>
      <c r="R35" s="46"/>
      <c r="S35" s="46"/>
      <c r="T35" s="46"/>
      <c r="U35" s="46"/>
    </row>
    <row r="36" spans="1:21">
      <c r="A36" s="266"/>
      <c r="B36" s="259"/>
      <c r="C36" s="259"/>
      <c r="D36" s="267"/>
      <c r="E36" s="27"/>
      <c r="F36" s="10"/>
      <c r="G36" s="33"/>
      <c r="H36" s="46"/>
      <c r="I36" s="46"/>
      <c r="J36" s="46"/>
      <c r="K36" s="46"/>
      <c r="L36" s="46"/>
      <c r="M36" s="46"/>
      <c r="N36" s="46"/>
      <c r="O36" s="46"/>
      <c r="P36" s="46"/>
      <c r="Q36" s="46"/>
      <c r="R36" s="46"/>
      <c r="S36" s="46"/>
      <c r="T36" s="46"/>
      <c r="U36" s="46"/>
    </row>
    <row r="37" spans="1:21">
      <c r="A37" s="266"/>
      <c r="B37" s="259"/>
      <c r="C37" s="259"/>
      <c r="D37" s="267"/>
      <c r="E37" s="27"/>
      <c r="F37" s="10"/>
      <c r="G37" s="33"/>
      <c r="H37" s="46"/>
      <c r="I37" s="46"/>
      <c r="J37" s="46"/>
      <c r="K37" s="46"/>
      <c r="L37" s="46"/>
      <c r="M37" s="46"/>
      <c r="N37" s="46"/>
      <c r="O37" s="46"/>
      <c r="P37" s="46"/>
      <c r="Q37" s="46"/>
      <c r="R37" s="46"/>
      <c r="S37" s="46"/>
      <c r="T37" s="46"/>
      <c r="U37" s="46"/>
    </row>
    <row r="38" spans="1:21">
      <c r="A38" s="266"/>
      <c r="B38" s="259"/>
      <c r="C38" s="259"/>
      <c r="D38" s="267"/>
      <c r="E38" s="27"/>
      <c r="F38" s="10"/>
      <c r="G38" s="33"/>
      <c r="H38" s="46"/>
      <c r="I38" s="46"/>
      <c r="J38" s="46"/>
      <c r="K38" s="46"/>
      <c r="L38" s="46"/>
      <c r="M38" s="46"/>
      <c r="N38" s="46"/>
      <c r="O38" s="46"/>
      <c r="P38" s="46"/>
      <c r="Q38" s="46"/>
      <c r="R38" s="46"/>
      <c r="S38" s="46"/>
      <c r="T38" s="46"/>
      <c r="U38" s="46"/>
    </row>
    <row r="39" spans="1:21">
      <c r="A39" s="266"/>
      <c r="B39" s="259"/>
      <c r="C39" s="259"/>
      <c r="D39" s="267"/>
      <c r="E39" s="27"/>
      <c r="F39" s="10"/>
      <c r="G39" s="33"/>
      <c r="H39" s="46"/>
      <c r="I39" s="46"/>
      <c r="J39" s="46"/>
      <c r="K39" s="46"/>
      <c r="L39" s="46"/>
      <c r="M39" s="46"/>
      <c r="N39" s="46"/>
      <c r="O39" s="46"/>
      <c r="P39" s="46"/>
      <c r="Q39" s="46"/>
      <c r="R39" s="46"/>
      <c r="S39" s="46"/>
      <c r="T39" s="46"/>
      <c r="U39" s="46"/>
    </row>
    <row r="40" spans="1:21">
      <c r="A40" s="266"/>
      <c r="B40" s="259"/>
      <c r="C40" s="259"/>
      <c r="D40" s="267"/>
      <c r="E40" s="27"/>
      <c r="F40" s="10"/>
      <c r="G40" s="33"/>
      <c r="H40" s="46"/>
      <c r="I40" s="46"/>
      <c r="J40" s="46"/>
      <c r="K40" s="46"/>
      <c r="L40" s="46"/>
      <c r="M40" s="46"/>
      <c r="N40" s="46"/>
      <c r="O40" s="46"/>
      <c r="P40" s="46"/>
      <c r="Q40" s="46"/>
      <c r="R40" s="46"/>
      <c r="S40" s="46"/>
      <c r="T40" s="46"/>
      <c r="U40" s="46"/>
    </row>
    <row r="41" spans="1:21">
      <c r="A41" s="268"/>
      <c r="B41" s="262"/>
      <c r="C41" s="262"/>
      <c r="D41" s="269"/>
      <c r="E41" s="27"/>
      <c r="F41" s="10"/>
      <c r="G41" s="33"/>
      <c r="H41" s="46"/>
      <c r="I41" s="46"/>
      <c r="J41" s="46"/>
      <c r="K41" s="46"/>
      <c r="L41" s="46"/>
      <c r="M41" s="46"/>
      <c r="N41" s="46"/>
      <c r="O41" s="46"/>
      <c r="P41" s="46"/>
      <c r="Q41" s="46"/>
      <c r="R41" s="46"/>
      <c r="S41" s="46"/>
      <c r="T41" s="46"/>
      <c r="U41" s="46"/>
    </row>
    <row r="42" spans="1:21">
      <c r="A42" s="23"/>
      <c r="B42" s="10"/>
      <c r="C42" s="10"/>
      <c r="D42" s="10"/>
      <c r="E42" s="43" t="s">
        <v>13</v>
      </c>
      <c r="F42" s="44"/>
      <c r="G42" s="68" t="s">
        <v>35</v>
      </c>
      <c r="H42" s="46"/>
      <c r="I42" s="46"/>
      <c r="J42" s="46"/>
      <c r="K42" s="46"/>
      <c r="L42" s="46"/>
      <c r="M42" s="46"/>
      <c r="N42" s="46"/>
      <c r="O42" s="46"/>
      <c r="P42" s="46"/>
      <c r="Q42" s="46"/>
      <c r="R42" s="46"/>
      <c r="S42" s="46"/>
      <c r="T42" s="46"/>
      <c r="U42" s="46"/>
    </row>
    <row r="43" spans="1:21" ht="6" customHeight="1">
      <c r="A43" s="23"/>
      <c r="B43" s="10"/>
      <c r="C43" s="10"/>
      <c r="D43" s="10"/>
      <c r="E43" s="43"/>
      <c r="F43" s="44"/>
      <c r="G43" s="68"/>
      <c r="H43" s="46"/>
      <c r="I43" s="46"/>
      <c r="J43" s="46"/>
      <c r="K43" s="46"/>
      <c r="L43" s="46"/>
      <c r="M43" s="46"/>
      <c r="N43" s="46"/>
      <c r="O43" s="46"/>
      <c r="P43" s="46"/>
      <c r="Q43" s="46"/>
      <c r="R43" s="46"/>
      <c r="S43" s="46"/>
      <c r="T43" s="46"/>
      <c r="U43" s="46"/>
    </row>
    <row r="44" spans="1:21">
      <c r="A44" s="23" t="s">
        <v>63</v>
      </c>
      <c r="B44" s="69"/>
      <c r="C44" s="70" t="s">
        <v>61</v>
      </c>
      <c r="D44" s="71"/>
      <c r="E44" s="49">
        <f>IF(B44&gt;G44,G44,B44)</f>
        <v>0</v>
      </c>
      <c r="F44" s="10"/>
      <c r="G44" s="33">
        <v>10</v>
      </c>
      <c r="H44" s="46"/>
      <c r="I44" s="46"/>
      <c r="J44" s="46"/>
      <c r="K44" s="46"/>
      <c r="L44" s="46"/>
      <c r="M44" s="46"/>
      <c r="N44" s="46"/>
      <c r="O44" s="46"/>
      <c r="P44" s="46"/>
      <c r="Q44" s="46"/>
      <c r="R44" s="46"/>
      <c r="S44" s="46"/>
      <c r="T44" s="46"/>
      <c r="U44" s="46"/>
    </row>
    <row r="45" spans="1:21">
      <c r="A45" s="23"/>
      <c r="B45" s="10"/>
      <c r="C45" s="10"/>
      <c r="D45" s="10"/>
      <c r="E45" s="10"/>
      <c r="F45" s="10"/>
      <c r="G45" s="33"/>
      <c r="H45" s="46"/>
      <c r="I45" s="46"/>
      <c r="J45" s="46"/>
      <c r="K45" s="46"/>
      <c r="L45" s="46"/>
      <c r="M45" s="46"/>
      <c r="N45" s="46"/>
      <c r="O45" s="46"/>
      <c r="P45" s="46"/>
      <c r="Q45" s="46"/>
      <c r="R45" s="46"/>
      <c r="S45" s="46"/>
      <c r="T45" s="46"/>
      <c r="U45" s="46"/>
    </row>
    <row r="46" spans="1:21">
      <c r="A46" s="264" t="s">
        <v>64</v>
      </c>
      <c r="B46" s="256"/>
      <c r="C46" s="256"/>
      <c r="D46" s="265"/>
      <c r="E46" s="10"/>
      <c r="F46" s="10"/>
      <c r="G46" s="33"/>
      <c r="H46" s="46"/>
      <c r="I46" s="46"/>
      <c r="J46" s="46"/>
      <c r="K46" s="46"/>
      <c r="L46" s="46"/>
      <c r="M46" s="46"/>
      <c r="N46" s="46"/>
      <c r="O46" s="46"/>
      <c r="P46" s="46"/>
      <c r="Q46" s="46"/>
      <c r="R46" s="46"/>
      <c r="S46" s="46"/>
      <c r="T46" s="46"/>
      <c r="U46" s="46"/>
    </row>
    <row r="47" spans="1:21">
      <c r="A47" s="266"/>
      <c r="B47" s="259"/>
      <c r="C47" s="259"/>
      <c r="D47" s="267"/>
      <c r="E47" s="10"/>
      <c r="F47" s="10"/>
      <c r="G47" s="33"/>
      <c r="H47" s="46"/>
      <c r="I47" s="46"/>
      <c r="J47" s="46"/>
      <c r="K47" s="46"/>
      <c r="L47" s="46"/>
      <c r="M47" s="46"/>
      <c r="N47" s="46"/>
      <c r="O47" s="46"/>
      <c r="P47" s="46"/>
      <c r="Q47" s="46"/>
      <c r="R47" s="46"/>
      <c r="S47" s="46"/>
      <c r="T47" s="46"/>
      <c r="U47" s="46"/>
    </row>
    <row r="48" spans="1:21">
      <c r="A48" s="266"/>
      <c r="B48" s="259"/>
      <c r="C48" s="259"/>
      <c r="D48" s="267"/>
      <c r="E48" s="10"/>
      <c r="F48" s="10"/>
      <c r="G48" s="33"/>
      <c r="H48" s="46"/>
      <c r="I48" s="46"/>
      <c r="J48" s="46"/>
      <c r="K48" s="46"/>
      <c r="L48" s="46"/>
      <c r="M48" s="46"/>
      <c r="N48" s="46"/>
      <c r="O48" s="46"/>
      <c r="P48" s="46"/>
      <c r="Q48" s="46"/>
      <c r="R48" s="46"/>
      <c r="S48" s="46"/>
      <c r="T48" s="46"/>
      <c r="U48" s="46"/>
    </row>
    <row r="49" spans="1:21">
      <c r="A49" s="266"/>
      <c r="B49" s="259"/>
      <c r="C49" s="259"/>
      <c r="D49" s="267"/>
      <c r="E49" s="10"/>
      <c r="F49" s="10"/>
      <c r="G49" s="33"/>
      <c r="H49" s="46"/>
      <c r="I49" s="46"/>
      <c r="J49" s="46"/>
      <c r="K49" s="46"/>
      <c r="L49" s="46"/>
      <c r="M49" s="46"/>
      <c r="N49" s="46"/>
      <c r="O49" s="46"/>
      <c r="P49" s="46"/>
      <c r="Q49" s="46"/>
      <c r="R49" s="46"/>
      <c r="S49" s="46"/>
      <c r="T49" s="46"/>
      <c r="U49" s="46"/>
    </row>
    <row r="50" spans="1:21">
      <c r="A50" s="266"/>
      <c r="B50" s="259"/>
      <c r="C50" s="259"/>
      <c r="D50" s="267"/>
      <c r="E50" s="10"/>
      <c r="F50" s="10"/>
      <c r="G50" s="33"/>
      <c r="H50" s="46"/>
      <c r="I50" s="46"/>
      <c r="J50" s="46"/>
      <c r="K50" s="46"/>
      <c r="L50" s="46"/>
      <c r="M50" s="46"/>
      <c r="N50" s="46"/>
      <c r="O50" s="46"/>
      <c r="P50" s="46"/>
      <c r="Q50" s="46"/>
      <c r="R50" s="46"/>
      <c r="S50" s="46"/>
      <c r="T50" s="46"/>
      <c r="U50" s="46"/>
    </row>
    <row r="51" spans="1:21">
      <c r="A51" s="266"/>
      <c r="B51" s="259"/>
      <c r="C51" s="259"/>
      <c r="D51" s="267"/>
      <c r="E51" s="10"/>
      <c r="F51" s="10"/>
      <c r="G51" s="33"/>
      <c r="H51" s="46"/>
      <c r="I51" s="46"/>
      <c r="J51" s="46"/>
      <c r="K51" s="46"/>
      <c r="L51" s="46"/>
      <c r="M51" s="46"/>
      <c r="N51" s="46"/>
      <c r="O51" s="46"/>
      <c r="P51" s="46"/>
      <c r="Q51" s="46"/>
      <c r="R51" s="46"/>
      <c r="S51" s="46"/>
      <c r="T51" s="46"/>
      <c r="U51" s="46"/>
    </row>
    <row r="52" spans="1:21">
      <c r="A52" s="266"/>
      <c r="B52" s="259"/>
      <c r="C52" s="259"/>
      <c r="D52" s="267"/>
      <c r="E52" s="10"/>
      <c r="F52" s="10"/>
      <c r="G52" s="33"/>
      <c r="H52" s="46"/>
      <c r="I52" s="46"/>
      <c r="J52" s="46"/>
      <c r="K52" s="46"/>
      <c r="L52" s="46"/>
      <c r="M52" s="46"/>
      <c r="N52" s="46"/>
      <c r="O52" s="46"/>
      <c r="P52" s="46"/>
      <c r="Q52" s="46"/>
      <c r="R52" s="46"/>
      <c r="S52" s="46"/>
      <c r="T52" s="46"/>
      <c r="U52" s="46"/>
    </row>
    <row r="53" spans="1:21">
      <c r="A53" s="266"/>
      <c r="B53" s="259"/>
      <c r="C53" s="259"/>
      <c r="D53" s="267"/>
      <c r="E53" s="10"/>
      <c r="F53" s="10"/>
      <c r="G53" s="33"/>
      <c r="H53" s="46"/>
      <c r="I53" s="46"/>
      <c r="J53" s="46"/>
      <c r="K53" s="46"/>
      <c r="L53" s="46"/>
      <c r="M53" s="46"/>
      <c r="N53" s="46"/>
      <c r="O53" s="46"/>
      <c r="P53" s="46"/>
      <c r="Q53" s="46"/>
      <c r="R53" s="46"/>
      <c r="S53" s="46"/>
      <c r="T53" s="46"/>
      <c r="U53" s="46"/>
    </row>
    <row r="54" spans="1:21">
      <c r="A54" s="266"/>
      <c r="B54" s="259"/>
      <c r="C54" s="259"/>
      <c r="D54" s="267"/>
      <c r="E54" s="10"/>
      <c r="F54" s="10"/>
      <c r="G54" s="33"/>
      <c r="H54" s="46"/>
      <c r="I54" s="46"/>
      <c r="J54" s="46"/>
      <c r="K54" s="46"/>
      <c r="L54" s="46"/>
      <c r="M54" s="46"/>
      <c r="N54" s="46"/>
      <c r="O54" s="46"/>
      <c r="P54" s="46"/>
      <c r="Q54" s="46"/>
      <c r="R54" s="46"/>
      <c r="S54" s="46"/>
      <c r="T54" s="46"/>
      <c r="U54" s="46"/>
    </row>
    <row r="55" spans="1:21">
      <c r="A55" s="266"/>
      <c r="B55" s="259"/>
      <c r="C55" s="259"/>
      <c r="D55" s="267"/>
      <c r="E55" s="10"/>
      <c r="F55" s="10"/>
      <c r="G55" s="33"/>
      <c r="H55" s="46"/>
      <c r="I55" s="46"/>
      <c r="J55" s="46"/>
      <c r="K55" s="46"/>
      <c r="L55" s="46"/>
      <c r="M55" s="46"/>
      <c r="N55" s="46"/>
      <c r="O55" s="46"/>
      <c r="P55" s="46"/>
      <c r="Q55" s="46"/>
      <c r="R55" s="46"/>
      <c r="S55" s="46"/>
      <c r="T55" s="46"/>
      <c r="U55" s="46"/>
    </row>
    <row r="56" spans="1:21">
      <c r="A56" s="266"/>
      <c r="B56" s="259"/>
      <c r="C56" s="259"/>
      <c r="D56" s="267"/>
      <c r="E56" s="10"/>
      <c r="F56" s="10"/>
      <c r="G56" s="33"/>
      <c r="H56" s="46"/>
      <c r="I56" s="46"/>
      <c r="J56" s="46"/>
      <c r="K56" s="46"/>
      <c r="L56" s="46"/>
      <c r="M56" s="46"/>
      <c r="N56" s="46"/>
      <c r="O56" s="46"/>
      <c r="P56" s="46"/>
      <c r="Q56" s="46"/>
      <c r="R56" s="46"/>
      <c r="S56" s="46"/>
      <c r="T56" s="46"/>
      <c r="U56" s="46"/>
    </row>
    <row r="57" spans="1:21">
      <c r="A57" s="266"/>
      <c r="B57" s="259"/>
      <c r="C57" s="259"/>
      <c r="D57" s="267"/>
      <c r="E57" s="27"/>
      <c r="F57" s="10"/>
      <c r="G57" s="33"/>
      <c r="H57" s="46"/>
      <c r="I57" s="46"/>
      <c r="J57" s="46"/>
      <c r="K57" s="46"/>
      <c r="L57" s="46"/>
      <c r="M57" s="46"/>
      <c r="N57" s="46"/>
      <c r="O57" s="46"/>
      <c r="P57" s="46"/>
      <c r="Q57" s="46"/>
      <c r="R57" s="46"/>
      <c r="S57" s="46"/>
      <c r="T57" s="46"/>
      <c r="U57" s="46"/>
    </row>
    <row r="58" spans="1:21">
      <c r="A58" s="266"/>
      <c r="B58" s="259"/>
      <c r="C58" s="259"/>
      <c r="D58" s="267"/>
      <c r="E58" s="27"/>
      <c r="F58" s="10"/>
      <c r="G58" s="33"/>
      <c r="H58" s="46"/>
      <c r="I58" s="46"/>
      <c r="J58" s="46"/>
      <c r="K58" s="46"/>
      <c r="L58" s="46"/>
      <c r="M58" s="46"/>
      <c r="N58" s="46"/>
      <c r="O58" s="46"/>
      <c r="P58" s="46"/>
      <c r="Q58" s="46"/>
      <c r="R58" s="46"/>
      <c r="S58" s="46"/>
      <c r="T58" s="46"/>
      <c r="U58" s="46"/>
    </row>
    <row r="59" spans="1:21">
      <c r="A59" s="266"/>
      <c r="B59" s="259"/>
      <c r="C59" s="259"/>
      <c r="D59" s="267"/>
      <c r="E59" s="27"/>
      <c r="F59" s="10"/>
      <c r="G59" s="33"/>
      <c r="H59" s="46"/>
      <c r="I59" s="46"/>
      <c r="J59" s="46"/>
      <c r="K59" s="46"/>
      <c r="L59" s="46"/>
      <c r="M59" s="46"/>
      <c r="N59" s="46"/>
      <c r="O59" s="46"/>
      <c r="P59" s="46"/>
      <c r="Q59" s="46"/>
      <c r="R59" s="46"/>
      <c r="S59" s="46"/>
      <c r="T59" s="46"/>
      <c r="U59" s="46"/>
    </row>
    <row r="60" spans="1:21">
      <c r="A60" s="268"/>
      <c r="B60" s="262"/>
      <c r="C60" s="262"/>
      <c r="D60" s="269"/>
      <c r="E60" s="27"/>
      <c r="F60" s="10"/>
      <c r="G60" s="33"/>
      <c r="H60" s="46"/>
      <c r="I60" s="46"/>
      <c r="J60" s="46"/>
      <c r="K60" s="46"/>
      <c r="L60" s="46"/>
      <c r="M60" s="46"/>
      <c r="N60" s="46"/>
      <c r="O60" s="46"/>
      <c r="P60" s="46"/>
      <c r="Q60" s="46"/>
      <c r="R60" s="46"/>
      <c r="S60" s="46"/>
      <c r="T60" s="46"/>
      <c r="U60" s="46"/>
    </row>
    <row r="61" spans="1:21">
      <c r="A61" s="73"/>
      <c r="B61" s="63"/>
      <c r="C61" s="63"/>
      <c r="D61" s="63"/>
      <c r="E61" s="62"/>
      <c r="F61" s="63"/>
      <c r="G61" s="64"/>
      <c r="H61" s="46"/>
      <c r="I61" s="46"/>
      <c r="J61" s="46"/>
      <c r="K61" s="46"/>
      <c r="L61" s="46"/>
      <c r="M61" s="46"/>
      <c r="N61" s="46"/>
      <c r="O61" s="46"/>
      <c r="P61" s="46"/>
      <c r="Q61" s="46"/>
      <c r="R61" s="46"/>
      <c r="S61" s="46"/>
      <c r="T61" s="46"/>
      <c r="U61" s="46"/>
    </row>
    <row r="62" spans="1:21">
      <c r="E62" s="18"/>
      <c r="G62" s="18"/>
      <c r="H62" s="46"/>
      <c r="I62" s="46"/>
      <c r="J62" s="46"/>
      <c r="K62" s="46"/>
      <c r="L62" s="46"/>
      <c r="M62" s="46"/>
      <c r="N62" s="46"/>
      <c r="O62" s="46"/>
      <c r="P62" s="46"/>
      <c r="Q62" s="46"/>
      <c r="R62" s="46"/>
      <c r="S62" s="46"/>
      <c r="T62" s="46"/>
      <c r="U62" s="46"/>
    </row>
    <row r="63" spans="1:21" ht="36" customHeight="1">
      <c r="A63" s="249" t="s">
        <v>65</v>
      </c>
      <c r="B63" s="250"/>
      <c r="C63" s="250"/>
      <c r="D63" s="250"/>
      <c r="E63" s="250"/>
      <c r="F63" s="250"/>
      <c r="G63" s="251"/>
      <c r="H63" s="46"/>
      <c r="I63" s="46"/>
      <c r="J63" s="46"/>
      <c r="K63" s="46"/>
      <c r="L63" s="46"/>
      <c r="M63" s="46"/>
      <c r="N63" s="46"/>
      <c r="O63" s="46"/>
      <c r="P63" s="46"/>
      <c r="Q63" s="46"/>
      <c r="R63" s="46"/>
      <c r="S63" s="46"/>
      <c r="T63" s="46"/>
      <c r="U63" s="46"/>
    </row>
    <row r="64" spans="1:21">
      <c r="A64" s="207"/>
      <c r="B64" s="207"/>
      <c r="C64" s="207"/>
      <c r="D64" s="207"/>
      <c r="E64" s="207"/>
      <c r="F64" s="207"/>
      <c r="G64" s="207"/>
      <c r="H64" s="46"/>
      <c r="I64" s="46"/>
      <c r="J64" s="46"/>
      <c r="K64" s="46"/>
      <c r="L64" s="46"/>
      <c r="M64" s="46"/>
      <c r="N64" s="46"/>
      <c r="O64" s="46"/>
      <c r="P64" s="46"/>
      <c r="Q64" s="46"/>
      <c r="R64" s="46"/>
      <c r="S64" s="46"/>
      <c r="T64" s="46"/>
      <c r="U64" s="46"/>
    </row>
    <row r="65" spans="1:21">
      <c r="A65" s="208"/>
      <c r="B65" s="209"/>
      <c r="C65" s="209"/>
      <c r="D65" s="209"/>
      <c r="E65" s="210"/>
      <c r="F65" s="209"/>
      <c r="G65" s="211"/>
      <c r="H65" s="46"/>
      <c r="I65" s="46"/>
      <c r="J65" s="46"/>
      <c r="K65" s="46"/>
      <c r="L65" s="46"/>
      <c r="M65" s="46"/>
      <c r="N65" s="46"/>
      <c r="O65" s="46"/>
      <c r="P65" s="46"/>
      <c r="Q65" s="46"/>
      <c r="R65" s="46"/>
      <c r="S65" s="46"/>
      <c r="T65" s="46"/>
      <c r="U65" s="46"/>
    </row>
    <row r="66" spans="1:21" ht="30" customHeight="1">
      <c r="A66" s="252" t="s">
        <v>66</v>
      </c>
      <c r="B66" s="253"/>
      <c r="C66" s="253"/>
      <c r="D66" s="253"/>
      <c r="E66" s="253"/>
      <c r="F66" s="253"/>
      <c r="G66" s="254"/>
      <c r="H66" s="46"/>
      <c r="I66" s="46"/>
      <c r="J66" s="46"/>
      <c r="K66" s="46"/>
      <c r="L66" s="46"/>
      <c r="M66" s="46"/>
      <c r="N66" s="46"/>
      <c r="O66" s="46"/>
      <c r="P66" s="46"/>
      <c r="Q66" s="46"/>
      <c r="R66" s="46"/>
      <c r="S66" s="46"/>
      <c r="T66" s="46"/>
      <c r="U66" s="46"/>
    </row>
    <row r="67" spans="1:21">
      <c r="A67" s="212"/>
      <c r="B67" s="213"/>
      <c r="C67" s="213"/>
      <c r="D67" s="213"/>
      <c r="E67" s="214"/>
      <c r="F67" s="213"/>
      <c r="G67" s="215"/>
      <c r="H67" s="46"/>
      <c r="I67" s="46"/>
      <c r="J67" s="46"/>
      <c r="K67" s="46"/>
      <c r="L67" s="46"/>
      <c r="M67" s="46"/>
      <c r="N67" s="46"/>
      <c r="O67" s="46"/>
      <c r="P67" s="46"/>
      <c r="Q67" s="46"/>
      <c r="R67" s="46"/>
      <c r="S67" s="46"/>
      <c r="T67" s="46"/>
      <c r="U67" s="46"/>
    </row>
    <row r="68" spans="1:21">
      <c r="A68" s="255" t="s">
        <v>67</v>
      </c>
      <c r="B68" s="256"/>
      <c r="C68" s="256"/>
      <c r="D68" s="256"/>
      <c r="E68" s="256"/>
      <c r="F68" s="256"/>
      <c r="G68" s="257"/>
      <c r="H68" s="46"/>
      <c r="I68" s="46"/>
      <c r="J68" s="46"/>
      <c r="K68" s="46"/>
      <c r="L68" s="46"/>
      <c r="M68" s="46"/>
      <c r="N68" s="46"/>
      <c r="O68" s="46"/>
      <c r="P68" s="46"/>
      <c r="Q68" s="46"/>
      <c r="R68" s="46"/>
      <c r="S68" s="46"/>
      <c r="T68" s="46"/>
      <c r="U68" s="46"/>
    </row>
    <row r="69" spans="1:21">
      <c r="A69" s="258"/>
      <c r="B69" s="259"/>
      <c r="C69" s="259"/>
      <c r="D69" s="259"/>
      <c r="E69" s="259"/>
      <c r="F69" s="259"/>
      <c r="G69" s="260"/>
      <c r="H69" s="46"/>
      <c r="I69" s="46"/>
      <c r="J69" s="46"/>
      <c r="K69" s="46"/>
      <c r="L69" s="46"/>
      <c r="M69" s="46"/>
      <c r="N69" s="46"/>
      <c r="O69" s="46"/>
      <c r="P69" s="46"/>
      <c r="Q69" s="46"/>
      <c r="R69" s="46"/>
      <c r="S69" s="46"/>
      <c r="T69" s="46"/>
      <c r="U69" s="46"/>
    </row>
    <row r="70" spans="1:21">
      <c r="A70" s="258"/>
      <c r="B70" s="259"/>
      <c r="C70" s="259"/>
      <c r="D70" s="259"/>
      <c r="E70" s="259"/>
      <c r="F70" s="259"/>
      <c r="G70" s="260"/>
      <c r="H70" s="46"/>
      <c r="I70" s="46"/>
      <c r="J70" s="46"/>
      <c r="K70" s="46"/>
      <c r="L70" s="46"/>
      <c r="M70" s="46"/>
      <c r="N70" s="46"/>
      <c r="O70" s="46"/>
      <c r="P70" s="46"/>
      <c r="Q70" s="46"/>
      <c r="R70" s="46"/>
      <c r="S70" s="46"/>
      <c r="T70" s="46"/>
      <c r="U70" s="46"/>
    </row>
    <row r="71" spans="1:21">
      <c r="A71" s="258"/>
      <c r="B71" s="259"/>
      <c r="C71" s="259"/>
      <c r="D71" s="259"/>
      <c r="E71" s="259"/>
      <c r="F71" s="259"/>
      <c r="G71" s="260"/>
      <c r="H71" s="46"/>
      <c r="I71" s="46"/>
      <c r="J71" s="46"/>
      <c r="K71" s="46"/>
      <c r="L71" s="46"/>
      <c r="M71" s="46"/>
      <c r="N71" s="46"/>
      <c r="O71" s="46"/>
      <c r="P71" s="46"/>
      <c r="Q71" s="46"/>
      <c r="R71" s="46"/>
      <c r="S71" s="46"/>
      <c r="T71" s="46"/>
      <c r="U71" s="46"/>
    </row>
    <row r="72" spans="1:21">
      <c r="A72" s="258"/>
      <c r="B72" s="259"/>
      <c r="C72" s="259"/>
      <c r="D72" s="259"/>
      <c r="E72" s="259"/>
      <c r="F72" s="259"/>
      <c r="G72" s="260"/>
      <c r="H72" s="46"/>
      <c r="I72" s="46"/>
      <c r="J72" s="46"/>
      <c r="K72" s="46"/>
      <c r="L72" s="46"/>
      <c r="M72" s="46"/>
      <c r="N72" s="46"/>
      <c r="O72" s="46"/>
      <c r="P72" s="46"/>
      <c r="Q72" s="46"/>
      <c r="R72" s="46"/>
      <c r="S72" s="46"/>
      <c r="T72" s="46"/>
      <c r="U72" s="46"/>
    </row>
    <row r="73" spans="1:21">
      <c r="A73" s="258"/>
      <c r="B73" s="259"/>
      <c r="C73" s="259"/>
      <c r="D73" s="259"/>
      <c r="E73" s="259"/>
      <c r="F73" s="259"/>
      <c r="G73" s="260"/>
      <c r="H73" s="46"/>
      <c r="I73" s="46"/>
      <c r="J73" s="46"/>
      <c r="K73" s="46"/>
      <c r="L73" s="46"/>
      <c r="M73" s="46"/>
      <c r="N73" s="46"/>
      <c r="O73" s="46"/>
      <c r="P73" s="46"/>
      <c r="Q73" s="46"/>
      <c r="R73" s="46"/>
      <c r="S73" s="46"/>
      <c r="T73" s="46"/>
      <c r="U73" s="46"/>
    </row>
    <row r="74" spans="1:21">
      <c r="A74" s="258"/>
      <c r="B74" s="259"/>
      <c r="C74" s="259"/>
      <c r="D74" s="259"/>
      <c r="E74" s="259"/>
      <c r="F74" s="259"/>
      <c r="G74" s="260"/>
      <c r="H74" s="46"/>
      <c r="I74" s="46"/>
      <c r="J74" s="46"/>
      <c r="K74" s="46"/>
      <c r="L74" s="46"/>
      <c r="M74" s="46"/>
      <c r="N74" s="46"/>
      <c r="O74" s="46"/>
      <c r="P74" s="46"/>
      <c r="Q74" s="46"/>
      <c r="R74" s="46"/>
      <c r="S74" s="46"/>
      <c r="T74" s="46"/>
      <c r="U74" s="46"/>
    </row>
    <row r="75" spans="1:21">
      <c r="A75" s="258"/>
      <c r="B75" s="259"/>
      <c r="C75" s="259"/>
      <c r="D75" s="259"/>
      <c r="E75" s="259"/>
      <c r="F75" s="259"/>
      <c r="G75" s="260"/>
      <c r="H75" s="46"/>
      <c r="I75" s="46"/>
      <c r="J75" s="46"/>
      <c r="K75" s="46"/>
      <c r="L75" s="46"/>
      <c r="M75" s="46"/>
      <c r="N75" s="46"/>
      <c r="O75" s="46"/>
      <c r="P75" s="46"/>
      <c r="Q75" s="46"/>
      <c r="R75" s="46"/>
      <c r="S75" s="46"/>
      <c r="T75" s="46"/>
      <c r="U75" s="46"/>
    </row>
    <row r="76" spans="1:21">
      <c r="A76" s="258"/>
      <c r="B76" s="259"/>
      <c r="C76" s="259"/>
      <c r="D76" s="259"/>
      <c r="E76" s="259"/>
      <c r="F76" s="259"/>
      <c r="G76" s="260"/>
      <c r="H76" s="46"/>
      <c r="I76" s="46"/>
      <c r="J76" s="46"/>
      <c r="K76" s="46"/>
      <c r="L76" s="46"/>
      <c r="M76" s="46"/>
      <c r="N76" s="46"/>
      <c r="O76" s="46"/>
      <c r="P76" s="46"/>
      <c r="Q76" s="46"/>
      <c r="R76" s="46"/>
      <c r="S76" s="46"/>
      <c r="T76" s="46"/>
      <c r="U76" s="46"/>
    </row>
    <row r="77" spans="1:21">
      <c r="A77" s="258"/>
      <c r="B77" s="259"/>
      <c r="C77" s="259"/>
      <c r="D77" s="259"/>
      <c r="E77" s="259"/>
      <c r="F77" s="259"/>
      <c r="G77" s="260"/>
      <c r="H77" s="46"/>
      <c r="I77" s="46"/>
      <c r="J77" s="46"/>
      <c r="K77" s="46"/>
      <c r="L77" s="46"/>
      <c r="M77" s="46"/>
      <c r="N77" s="46"/>
      <c r="O77" s="46"/>
      <c r="P77" s="46"/>
      <c r="Q77" s="46"/>
      <c r="R77" s="46"/>
      <c r="S77" s="46"/>
      <c r="T77" s="46"/>
      <c r="U77" s="46"/>
    </row>
    <row r="78" spans="1:21">
      <c r="A78" s="261"/>
      <c r="B78" s="262"/>
      <c r="C78" s="262"/>
      <c r="D78" s="262"/>
      <c r="E78" s="262"/>
      <c r="F78" s="262"/>
      <c r="G78" s="263"/>
      <c r="H78" s="46"/>
      <c r="I78" s="46"/>
      <c r="J78" s="46"/>
      <c r="K78" s="46"/>
      <c r="L78" s="46"/>
      <c r="M78" s="46"/>
      <c r="N78" s="46"/>
      <c r="O78" s="46"/>
      <c r="P78" s="46"/>
      <c r="Q78" s="46"/>
      <c r="R78" s="46"/>
      <c r="S78" s="46"/>
      <c r="T78" s="46"/>
      <c r="U78" s="46"/>
    </row>
    <row r="79" spans="1:21">
      <c r="A79" s="212"/>
      <c r="B79" s="213"/>
      <c r="C79" s="213"/>
      <c r="D79" s="213"/>
      <c r="E79" s="214"/>
      <c r="F79" s="213"/>
      <c r="G79" s="215"/>
      <c r="H79" s="46"/>
      <c r="I79" s="46"/>
      <c r="J79" s="46"/>
      <c r="K79" s="46"/>
      <c r="L79" s="46"/>
      <c r="M79" s="46"/>
      <c r="N79" s="46"/>
      <c r="O79" s="46"/>
      <c r="P79" s="46"/>
      <c r="Q79" s="46"/>
      <c r="R79" s="46"/>
      <c r="S79" s="46"/>
      <c r="T79" s="46"/>
      <c r="U79" s="46"/>
    </row>
    <row r="80" spans="1:21">
      <c r="A80" s="212"/>
      <c r="B80" s="213"/>
      <c r="C80" s="213"/>
      <c r="D80" s="213"/>
      <c r="E80" s="214"/>
      <c r="F80" s="213"/>
      <c r="G80" s="215"/>
      <c r="H80" s="46"/>
      <c r="I80" s="46"/>
      <c r="J80" s="46"/>
      <c r="K80" s="46"/>
      <c r="L80" s="46"/>
      <c r="M80" s="46"/>
      <c r="N80" s="46"/>
      <c r="O80" s="46"/>
      <c r="P80" s="46"/>
      <c r="Q80" s="46"/>
      <c r="R80" s="46"/>
      <c r="S80" s="46"/>
      <c r="T80" s="46"/>
      <c r="U80" s="46"/>
    </row>
    <row r="81" spans="1:21">
      <c r="A81" s="216" t="s">
        <v>68</v>
      </c>
      <c r="B81" s="213"/>
      <c r="C81" s="213"/>
      <c r="D81" s="213"/>
      <c r="E81" s="214"/>
      <c r="F81" s="213"/>
      <c r="G81" s="215"/>
      <c r="H81" s="46"/>
      <c r="I81" s="46"/>
      <c r="J81" s="46"/>
      <c r="K81" s="46"/>
      <c r="L81" s="46"/>
      <c r="M81" s="46"/>
      <c r="N81" s="46"/>
      <c r="O81" s="46"/>
      <c r="P81" s="46"/>
      <c r="Q81" s="46"/>
      <c r="R81" s="46"/>
      <c r="S81" s="46"/>
      <c r="T81" s="46"/>
      <c r="U81" s="46"/>
    </row>
    <row r="82" spans="1:21">
      <c r="A82" s="216"/>
      <c r="B82" s="213"/>
      <c r="C82" s="213"/>
      <c r="D82" s="213"/>
      <c r="E82" s="214"/>
      <c r="F82" s="213"/>
      <c r="G82" s="215"/>
      <c r="H82" s="46"/>
      <c r="I82" s="46"/>
      <c r="J82" s="46"/>
      <c r="K82" s="46"/>
      <c r="L82" s="46"/>
      <c r="M82" s="46"/>
      <c r="N82" s="46"/>
      <c r="O82" s="46"/>
      <c r="P82" s="46"/>
      <c r="Q82" s="46"/>
      <c r="R82" s="46"/>
      <c r="S82" s="46"/>
      <c r="T82" s="46"/>
      <c r="U82" s="46"/>
    </row>
    <row r="83" spans="1:21">
      <c r="A83" s="255" t="s">
        <v>69</v>
      </c>
      <c r="B83" s="256"/>
      <c r="C83" s="256"/>
      <c r="D83" s="256"/>
      <c r="E83" s="256"/>
      <c r="F83" s="256"/>
      <c r="G83" s="257"/>
      <c r="H83" s="46"/>
      <c r="I83" s="46"/>
      <c r="J83" s="46"/>
      <c r="K83" s="46"/>
      <c r="L83" s="46"/>
      <c r="M83" s="46"/>
      <c r="N83" s="46"/>
      <c r="O83" s="46"/>
      <c r="P83" s="46"/>
      <c r="Q83" s="46"/>
      <c r="R83" s="46"/>
      <c r="S83" s="46"/>
      <c r="T83" s="46"/>
      <c r="U83" s="46"/>
    </row>
    <row r="84" spans="1:21">
      <c r="A84" s="258"/>
      <c r="B84" s="259"/>
      <c r="C84" s="259"/>
      <c r="D84" s="259"/>
      <c r="E84" s="259"/>
      <c r="F84" s="259"/>
      <c r="G84" s="260"/>
      <c r="H84" s="46"/>
      <c r="I84" s="46"/>
      <c r="J84" s="46"/>
      <c r="K84" s="46"/>
      <c r="L84" s="46"/>
      <c r="M84" s="46"/>
      <c r="N84" s="46"/>
      <c r="O84" s="46"/>
      <c r="P84" s="46"/>
      <c r="Q84" s="46"/>
      <c r="R84" s="46"/>
      <c r="S84" s="46"/>
      <c r="T84" s="46"/>
      <c r="U84" s="46"/>
    </row>
    <row r="85" spans="1:21">
      <c r="A85" s="258"/>
      <c r="B85" s="259"/>
      <c r="C85" s="259"/>
      <c r="D85" s="259"/>
      <c r="E85" s="259"/>
      <c r="F85" s="259"/>
      <c r="G85" s="260"/>
      <c r="H85" s="46"/>
      <c r="I85" s="46"/>
      <c r="J85" s="46"/>
      <c r="K85" s="46"/>
      <c r="L85" s="46"/>
      <c r="M85" s="46"/>
      <c r="N85" s="46"/>
      <c r="O85" s="46"/>
      <c r="P85" s="46"/>
      <c r="Q85" s="46"/>
      <c r="R85" s="46"/>
      <c r="S85" s="46"/>
      <c r="T85" s="46"/>
      <c r="U85" s="46"/>
    </row>
    <row r="86" spans="1:21">
      <c r="A86" s="258"/>
      <c r="B86" s="259"/>
      <c r="C86" s="259"/>
      <c r="D86" s="259"/>
      <c r="E86" s="259"/>
      <c r="F86" s="259"/>
      <c r="G86" s="260"/>
      <c r="H86" s="46"/>
      <c r="I86" s="46"/>
      <c r="J86" s="46"/>
      <c r="K86" s="46"/>
      <c r="L86" s="46"/>
      <c r="M86" s="46"/>
      <c r="N86" s="46"/>
      <c r="O86" s="46"/>
      <c r="P86" s="46"/>
      <c r="Q86" s="46"/>
      <c r="R86" s="46"/>
      <c r="S86" s="46"/>
      <c r="T86" s="46"/>
      <c r="U86" s="46"/>
    </row>
    <row r="87" spans="1:21">
      <c r="A87" s="258"/>
      <c r="B87" s="259"/>
      <c r="C87" s="259"/>
      <c r="D87" s="259"/>
      <c r="E87" s="259"/>
      <c r="F87" s="259"/>
      <c r="G87" s="260"/>
      <c r="H87" s="46"/>
      <c r="I87" s="46"/>
      <c r="J87" s="46"/>
      <c r="K87" s="46"/>
      <c r="L87" s="46"/>
      <c r="M87" s="46"/>
      <c r="N87" s="46"/>
      <c r="O87" s="46"/>
      <c r="P87" s="46"/>
      <c r="Q87" s="46"/>
      <c r="R87" s="46"/>
      <c r="S87" s="46"/>
      <c r="T87" s="46"/>
      <c r="U87" s="46"/>
    </row>
    <row r="88" spans="1:21">
      <c r="A88" s="258"/>
      <c r="B88" s="259"/>
      <c r="C88" s="259"/>
      <c r="D88" s="259"/>
      <c r="E88" s="259"/>
      <c r="F88" s="259"/>
      <c r="G88" s="260"/>
      <c r="H88" s="46"/>
      <c r="I88" s="46"/>
      <c r="J88" s="46"/>
      <c r="K88" s="46"/>
      <c r="L88" s="46"/>
      <c r="M88" s="46"/>
      <c r="N88" s="46"/>
      <c r="O88" s="46"/>
      <c r="P88" s="46"/>
      <c r="Q88" s="46"/>
      <c r="R88" s="46"/>
      <c r="S88" s="46"/>
      <c r="T88" s="46"/>
      <c r="U88" s="46"/>
    </row>
    <row r="89" spans="1:21">
      <c r="A89" s="258"/>
      <c r="B89" s="259"/>
      <c r="C89" s="259"/>
      <c r="D89" s="259"/>
      <c r="E89" s="259"/>
      <c r="F89" s="259"/>
      <c r="G89" s="260"/>
      <c r="H89" s="46"/>
      <c r="I89" s="46"/>
      <c r="J89" s="46"/>
      <c r="K89" s="46"/>
      <c r="L89" s="46"/>
      <c r="M89" s="46"/>
      <c r="N89" s="46"/>
      <c r="O89" s="46"/>
      <c r="P89" s="46"/>
      <c r="Q89" s="46"/>
      <c r="R89" s="46"/>
      <c r="S89" s="46"/>
      <c r="T89" s="46"/>
      <c r="U89" s="46"/>
    </row>
    <row r="90" spans="1:21">
      <c r="A90" s="258"/>
      <c r="B90" s="259"/>
      <c r="C90" s="259"/>
      <c r="D90" s="259"/>
      <c r="E90" s="259"/>
      <c r="F90" s="259"/>
      <c r="G90" s="260"/>
      <c r="H90" s="46"/>
      <c r="I90" s="46"/>
      <c r="J90" s="46"/>
      <c r="K90" s="46"/>
      <c r="L90" s="46"/>
      <c r="M90" s="46"/>
      <c r="N90" s="46"/>
      <c r="O90" s="46"/>
      <c r="P90" s="46"/>
      <c r="Q90" s="46"/>
      <c r="R90" s="46"/>
      <c r="S90" s="46"/>
      <c r="T90" s="46"/>
      <c r="U90" s="46"/>
    </row>
    <row r="91" spans="1:21">
      <c r="A91" s="258"/>
      <c r="B91" s="259"/>
      <c r="C91" s="259"/>
      <c r="D91" s="259"/>
      <c r="E91" s="259"/>
      <c r="F91" s="259"/>
      <c r="G91" s="260"/>
      <c r="H91" s="46"/>
      <c r="I91" s="46"/>
      <c r="J91" s="46"/>
      <c r="K91" s="46"/>
      <c r="L91" s="46"/>
      <c r="M91" s="46"/>
      <c r="N91" s="46"/>
      <c r="O91" s="46"/>
      <c r="P91" s="46"/>
      <c r="Q91" s="46"/>
      <c r="R91" s="46"/>
      <c r="S91" s="46"/>
      <c r="T91" s="46"/>
      <c r="U91" s="46"/>
    </row>
    <row r="92" spans="1:21">
      <c r="A92" s="258"/>
      <c r="B92" s="259"/>
      <c r="C92" s="259"/>
      <c r="D92" s="259"/>
      <c r="E92" s="259"/>
      <c r="F92" s="259"/>
      <c r="G92" s="260"/>
      <c r="H92" s="46"/>
      <c r="I92" s="46"/>
      <c r="J92" s="46"/>
      <c r="K92" s="46"/>
      <c r="L92" s="46"/>
      <c r="M92" s="46"/>
      <c r="N92" s="46"/>
      <c r="O92" s="46"/>
      <c r="P92" s="46"/>
      <c r="Q92" s="46"/>
      <c r="R92" s="46"/>
      <c r="S92" s="46"/>
      <c r="T92" s="46"/>
      <c r="U92" s="46"/>
    </row>
    <row r="93" spans="1:21">
      <c r="A93" s="261"/>
      <c r="B93" s="262"/>
      <c r="C93" s="262"/>
      <c r="D93" s="262"/>
      <c r="E93" s="262"/>
      <c r="F93" s="262"/>
      <c r="G93" s="263"/>
      <c r="H93" s="46"/>
      <c r="I93" s="46"/>
      <c r="J93" s="46"/>
      <c r="K93" s="46"/>
      <c r="L93" s="46"/>
      <c r="M93" s="46"/>
      <c r="N93" s="46"/>
      <c r="O93" s="46"/>
      <c r="P93" s="46"/>
      <c r="Q93" s="46"/>
      <c r="R93" s="46"/>
      <c r="S93" s="46"/>
      <c r="T93" s="46"/>
      <c r="U93" s="46"/>
    </row>
    <row r="94" spans="1:21">
      <c r="A94" s="217"/>
      <c r="B94" s="10"/>
      <c r="C94" s="10"/>
      <c r="D94" s="10"/>
      <c r="E94" s="27"/>
      <c r="F94" s="10"/>
      <c r="G94" s="218"/>
      <c r="H94" s="46"/>
      <c r="I94" s="46"/>
      <c r="J94" s="46"/>
      <c r="K94" s="46"/>
      <c r="L94" s="46"/>
      <c r="M94" s="46"/>
      <c r="N94" s="46"/>
      <c r="O94" s="46"/>
      <c r="P94" s="46"/>
      <c r="Q94" s="46"/>
      <c r="R94" s="46"/>
      <c r="S94" s="46"/>
      <c r="T94" s="46"/>
      <c r="U94" s="46"/>
    </row>
    <row r="95" spans="1:21">
      <c r="A95" s="212"/>
      <c r="B95" s="213"/>
      <c r="C95" s="213"/>
      <c r="D95" s="213"/>
      <c r="E95" s="214"/>
      <c r="F95" s="213"/>
      <c r="G95" s="215"/>
      <c r="H95" s="46"/>
      <c r="I95" s="46"/>
      <c r="J95" s="46"/>
      <c r="K95" s="46"/>
      <c r="L95" s="46"/>
      <c r="M95" s="46"/>
      <c r="N95" s="46"/>
      <c r="O95" s="46"/>
      <c r="P95" s="46"/>
      <c r="Q95" s="46"/>
      <c r="R95" s="46"/>
      <c r="S95" s="46"/>
      <c r="T95" s="46"/>
      <c r="U95" s="46"/>
    </row>
    <row r="96" spans="1:21">
      <c r="A96" s="216" t="s">
        <v>70</v>
      </c>
      <c r="B96" s="213"/>
      <c r="C96" s="213"/>
      <c r="D96" s="213"/>
      <c r="E96" s="214"/>
      <c r="F96" s="213"/>
      <c r="G96" s="215"/>
      <c r="H96" s="46"/>
      <c r="I96" s="46"/>
      <c r="J96" s="46"/>
      <c r="K96" s="46"/>
      <c r="L96" s="46"/>
      <c r="M96" s="46"/>
      <c r="N96" s="46"/>
      <c r="O96" s="46"/>
      <c r="P96" s="46"/>
      <c r="Q96" s="46"/>
      <c r="R96" s="46"/>
      <c r="S96" s="46"/>
      <c r="T96" s="46"/>
      <c r="U96" s="46"/>
    </row>
    <row r="97" spans="1:21">
      <c r="A97" s="217"/>
      <c r="B97" s="10"/>
      <c r="C97" s="10"/>
      <c r="D97" s="10"/>
      <c r="E97" s="27"/>
      <c r="F97" s="10"/>
      <c r="G97" s="218"/>
      <c r="H97" s="46"/>
      <c r="I97" s="46"/>
      <c r="J97" s="46"/>
      <c r="K97" s="46"/>
      <c r="L97" s="46"/>
      <c r="M97" s="46"/>
      <c r="N97" s="46"/>
      <c r="O97" s="46"/>
      <c r="P97" s="46"/>
      <c r="Q97" s="46"/>
      <c r="R97" s="46"/>
      <c r="S97" s="46"/>
      <c r="T97" s="46"/>
      <c r="U97" s="46"/>
    </row>
    <row r="98" spans="1:21">
      <c r="A98" s="255"/>
      <c r="B98" s="256"/>
      <c r="C98" s="256"/>
      <c r="D98" s="256"/>
      <c r="E98" s="256"/>
      <c r="F98" s="256"/>
      <c r="G98" s="257"/>
      <c r="H98" s="46"/>
      <c r="I98" s="46"/>
      <c r="J98" s="46"/>
      <c r="K98" s="46"/>
      <c r="L98" s="46"/>
      <c r="M98" s="46"/>
      <c r="N98" s="46"/>
      <c r="O98" s="46"/>
      <c r="P98" s="46"/>
      <c r="Q98" s="46"/>
      <c r="R98" s="46"/>
      <c r="S98" s="46"/>
      <c r="T98" s="46"/>
      <c r="U98" s="46"/>
    </row>
    <row r="99" spans="1:21">
      <c r="A99" s="258"/>
      <c r="B99" s="259"/>
      <c r="C99" s="259"/>
      <c r="D99" s="259"/>
      <c r="E99" s="259"/>
      <c r="F99" s="259"/>
      <c r="G99" s="260"/>
      <c r="H99" s="46"/>
      <c r="I99" s="46"/>
      <c r="J99" s="46"/>
      <c r="K99" s="46"/>
      <c r="L99" s="46"/>
      <c r="M99" s="46"/>
      <c r="N99" s="46"/>
      <c r="O99" s="46"/>
      <c r="P99" s="46"/>
      <c r="Q99" s="46"/>
      <c r="R99" s="46"/>
      <c r="S99" s="46"/>
      <c r="T99" s="46"/>
      <c r="U99" s="46"/>
    </row>
    <row r="100" spans="1:21">
      <c r="A100" s="258"/>
      <c r="B100" s="259"/>
      <c r="C100" s="259"/>
      <c r="D100" s="259"/>
      <c r="E100" s="259"/>
      <c r="F100" s="259"/>
      <c r="G100" s="260"/>
      <c r="H100" s="46"/>
      <c r="I100" s="46"/>
      <c r="J100" s="46"/>
      <c r="K100" s="46"/>
      <c r="L100" s="46"/>
      <c r="M100" s="46"/>
      <c r="N100" s="46"/>
      <c r="O100" s="46"/>
      <c r="P100" s="46"/>
      <c r="Q100" s="46"/>
      <c r="R100" s="46"/>
      <c r="S100" s="46"/>
      <c r="T100" s="46"/>
      <c r="U100" s="46"/>
    </row>
    <row r="101" spans="1:21">
      <c r="A101" s="258"/>
      <c r="B101" s="259"/>
      <c r="C101" s="259"/>
      <c r="D101" s="259"/>
      <c r="E101" s="259"/>
      <c r="F101" s="259"/>
      <c r="G101" s="260"/>
      <c r="H101" s="46"/>
      <c r="I101" s="46"/>
      <c r="J101" s="46"/>
      <c r="K101" s="46"/>
      <c r="L101" s="46"/>
      <c r="M101" s="46"/>
      <c r="N101" s="46"/>
      <c r="O101" s="46"/>
      <c r="P101" s="46"/>
      <c r="Q101" s="46"/>
      <c r="R101" s="46"/>
      <c r="S101" s="46"/>
      <c r="T101" s="46"/>
      <c r="U101" s="46"/>
    </row>
    <row r="102" spans="1:21">
      <c r="A102" s="258"/>
      <c r="B102" s="259"/>
      <c r="C102" s="259"/>
      <c r="D102" s="259"/>
      <c r="E102" s="259"/>
      <c r="F102" s="259"/>
      <c r="G102" s="260"/>
      <c r="H102" s="46"/>
      <c r="I102" s="46"/>
      <c r="J102" s="46"/>
      <c r="K102" s="46"/>
      <c r="L102" s="46"/>
      <c r="M102" s="46"/>
      <c r="N102" s="46"/>
      <c r="O102" s="46"/>
      <c r="P102" s="46"/>
      <c r="Q102" s="46"/>
      <c r="R102" s="46"/>
      <c r="S102" s="46"/>
      <c r="T102" s="46"/>
      <c r="U102" s="46"/>
    </row>
    <row r="103" spans="1:21">
      <c r="A103" s="258"/>
      <c r="B103" s="259"/>
      <c r="C103" s="259"/>
      <c r="D103" s="259"/>
      <c r="E103" s="259"/>
      <c r="F103" s="259"/>
      <c r="G103" s="260"/>
      <c r="H103" s="46"/>
      <c r="I103" s="46"/>
      <c r="J103" s="46"/>
      <c r="K103" s="46"/>
      <c r="L103" s="46"/>
      <c r="M103" s="46"/>
      <c r="N103" s="46"/>
      <c r="O103" s="46"/>
      <c r="P103" s="46"/>
      <c r="Q103" s="46"/>
      <c r="R103" s="46"/>
      <c r="S103" s="46"/>
      <c r="T103" s="46"/>
      <c r="U103" s="46"/>
    </row>
    <row r="104" spans="1:21">
      <c r="A104" s="258"/>
      <c r="B104" s="259"/>
      <c r="C104" s="259"/>
      <c r="D104" s="259"/>
      <c r="E104" s="259"/>
      <c r="F104" s="259"/>
      <c r="G104" s="260"/>
      <c r="H104" s="46"/>
      <c r="I104" s="46"/>
      <c r="J104" s="46"/>
      <c r="K104" s="46"/>
      <c r="L104" s="46"/>
      <c r="M104" s="46"/>
      <c r="N104" s="46"/>
      <c r="O104" s="46"/>
      <c r="P104" s="46"/>
      <c r="Q104" s="46"/>
      <c r="R104" s="46"/>
      <c r="S104" s="46"/>
      <c r="T104" s="46"/>
      <c r="U104" s="46"/>
    </row>
    <row r="105" spans="1:21">
      <c r="A105" s="258"/>
      <c r="B105" s="259"/>
      <c r="C105" s="259"/>
      <c r="D105" s="259"/>
      <c r="E105" s="259"/>
      <c r="F105" s="259"/>
      <c r="G105" s="260"/>
      <c r="H105" s="46"/>
      <c r="I105" s="46"/>
      <c r="J105" s="46"/>
      <c r="K105" s="46"/>
      <c r="L105" s="46"/>
      <c r="M105" s="46"/>
      <c r="N105" s="46"/>
      <c r="O105" s="46"/>
      <c r="P105" s="46"/>
      <c r="Q105" s="46"/>
      <c r="R105" s="46"/>
      <c r="S105" s="46"/>
      <c r="T105" s="46"/>
      <c r="U105" s="46"/>
    </row>
    <row r="106" spans="1:21">
      <c r="A106" s="258"/>
      <c r="B106" s="259"/>
      <c r="C106" s="259"/>
      <c r="D106" s="259"/>
      <c r="E106" s="259"/>
      <c r="F106" s="259"/>
      <c r="G106" s="260"/>
      <c r="H106" s="46"/>
      <c r="I106" s="46"/>
      <c r="J106" s="46"/>
      <c r="K106" s="46"/>
      <c r="L106" s="46"/>
      <c r="M106" s="46"/>
      <c r="N106" s="46"/>
      <c r="O106" s="46"/>
      <c r="P106" s="46"/>
      <c r="Q106" s="46"/>
      <c r="R106" s="46"/>
      <c r="S106" s="46"/>
      <c r="T106" s="46"/>
      <c r="U106" s="46"/>
    </row>
    <row r="107" spans="1:21">
      <c r="A107" s="258"/>
      <c r="B107" s="259"/>
      <c r="C107" s="259"/>
      <c r="D107" s="259"/>
      <c r="E107" s="259"/>
      <c r="F107" s="259"/>
      <c r="G107" s="260"/>
      <c r="H107" s="46"/>
      <c r="I107" s="46"/>
      <c r="J107" s="46"/>
      <c r="K107" s="46"/>
      <c r="L107" s="46"/>
      <c r="M107" s="46"/>
      <c r="N107" s="46"/>
      <c r="O107" s="46"/>
      <c r="P107" s="46"/>
      <c r="Q107" s="46"/>
      <c r="R107" s="46"/>
      <c r="S107" s="46"/>
      <c r="T107" s="46"/>
      <c r="U107" s="46"/>
    </row>
    <row r="108" spans="1:21">
      <c r="A108" s="261"/>
      <c r="B108" s="262"/>
      <c r="C108" s="262"/>
      <c r="D108" s="262"/>
      <c r="E108" s="262"/>
      <c r="F108" s="262"/>
      <c r="G108" s="263"/>
      <c r="H108" s="46"/>
      <c r="I108" s="46"/>
      <c r="J108" s="46"/>
      <c r="K108" s="46"/>
      <c r="L108" s="46"/>
      <c r="M108" s="46"/>
      <c r="N108" s="46"/>
      <c r="O108" s="46"/>
      <c r="P108" s="46"/>
      <c r="Q108" s="46"/>
      <c r="R108" s="46"/>
      <c r="S108" s="46"/>
      <c r="T108" s="46"/>
      <c r="U108" s="46"/>
    </row>
    <row r="109" spans="1:21">
      <c r="A109" s="219"/>
      <c r="B109" s="220"/>
      <c r="C109" s="220"/>
      <c r="D109" s="220"/>
      <c r="E109" s="220"/>
      <c r="F109" s="220"/>
      <c r="G109" s="221"/>
      <c r="H109" s="46"/>
      <c r="I109" s="46"/>
      <c r="J109" s="46"/>
      <c r="K109" s="46"/>
      <c r="L109" s="46"/>
      <c r="M109" s="46"/>
      <c r="N109" s="46"/>
      <c r="O109" s="46"/>
      <c r="P109" s="46"/>
      <c r="Q109" s="46"/>
      <c r="R109" s="46"/>
      <c r="S109" s="46"/>
      <c r="T109" s="46"/>
      <c r="U109" s="46"/>
    </row>
  </sheetData>
  <sheetProtection algorithmName="SHA-512" hashValue="BAPlRLn6aFiBtc7rKk+67ZgLk2rF/nw3/07EduDEmSENkf/YdcpJTi+FYsSKsYdRZL834jNKG4yc9PDDM7pPAg==" saltValue="SgLziaiz4rziork1fJv80w==" spinCount="100000" sheet="1" objects="1" scenarios="1"/>
  <mergeCells count="10">
    <mergeCell ref="A83:G93"/>
    <mergeCell ref="A98:G108"/>
    <mergeCell ref="A35:D41"/>
    <mergeCell ref="A46:D60"/>
    <mergeCell ref="A68:G78"/>
    <mergeCell ref="B4:F4"/>
    <mergeCell ref="B5:C5"/>
    <mergeCell ref="B6:F6"/>
    <mergeCell ref="A63:G63"/>
    <mergeCell ref="A66:G66"/>
  </mergeCells>
  <conditionalFormatting sqref="B4:B6">
    <cfRule type="cellIs" dxfId="15" priority="1" operator="equal">
      <formula>""</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9"/>
  <sheetViews>
    <sheetView workbookViewId="0">
      <selection activeCell="A2" sqref="A2"/>
    </sheetView>
  </sheetViews>
  <sheetFormatPr defaultColWidth="9.140625" defaultRowHeight="15"/>
  <cols>
    <col min="1" max="1" width="10.7109375" style="87" customWidth="1"/>
    <col min="2" max="2" width="20.7109375" style="87" customWidth="1"/>
    <col min="3" max="3" width="11.7109375" style="87" customWidth="1"/>
    <col min="4" max="4" width="12.42578125" style="87" customWidth="1"/>
    <col min="5" max="5" width="19.140625" style="87" customWidth="1"/>
    <col min="6" max="6" width="13.140625" style="87" customWidth="1"/>
    <col min="7" max="7" width="14.85546875" style="87" customWidth="1"/>
    <col min="8" max="8" width="20.7109375" style="87" customWidth="1"/>
    <col min="9" max="9" width="86.140625" style="176" customWidth="1"/>
    <col min="10" max="10" width="27.85546875" style="176" customWidth="1"/>
    <col min="11" max="11" width="30.85546875" style="176" customWidth="1"/>
    <col min="12" max="12" width="28.42578125" style="176" customWidth="1"/>
    <col min="13" max="24" width="9.140625" style="176"/>
    <col min="25" max="16384" width="9.140625" style="87"/>
  </cols>
  <sheetData>
    <row r="1" spans="1:12" ht="15.75">
      <c r="A1" s="177" t="s">
        <v>1</v>
      </c>
      <c r="B1" s="178" t="str">
        <f>Summary!$C$4</f>
        <v>Atlanta</v>
      </c>
    </row>
    <row r="3" spans="1:12" ht="21">
      <c r="A3" s="179" t="s">
        <v>71</v>
      </c>
      <c r="B3" s="180"/>
      <c r="C3" s="180"/>
      <c r="D3" s="180"/>
      <c r="E3" s="180"/>
      <c r="F3" s="180"/>
      <c r="G3" s="180"/>
      <c r="H3" s="180"/>
    </row>
    <row r="4" spans="1:12" ht="84">
      <c r="A4" s="181"/>
      <c r="B4" s="136" t="s">
        <v>72</v>
      </c>
      <c r="D4" s="180"/>
      <c r="E4" s="180"/>
      <c r="F4" s="180"/>
      <c r="G4" s="180"/>
      <c r="H4" s="180"/>
      <c r="I4" s="195" t="s">
        <v>73</v>
      </c>
    </row>
    <row r="5" spans="1:12" ht="21">
      <c r="A5" s="181"/>
      <c r="B5" s="136" t="s">
        <v>74</v>
      </c>
      <c r="D5" s="180"/>
      <c r="E5" s="180"/>
      <c r="F5" s="180"/>
      <c r="G5" s="180"/>
      <c r="H5" s="180"/>
      <c r="I5" s="196"/>
    </row>
    <row r="6" spans="1:12">
      <c r="A6" s="180"/>
      <c r="B6" s="180"/>
      <c r="C6" s="180"/>
      <c r="D6" s="180"/>
      <c r="E6" s="180"/>
      <c r="F6" s="180"/>
      <c r="G6" s="180"/>
      <c r="H6" s="180"/>
    </row>
    <row r="7" spans="1:12" ht="189">
      <c r="A7" s="182" t="s">
        <v>75</v>
      </c>
      <c r="B7" s="183" t="s">
        <v>76</v>
      </c>
      <c r="C7" s="183" t="s">
        <v>77</v>
      </c>
      <c r="D7" s="183" t="s">
        <v>78</v>
      </c>
      <c r="E7" s="183" t="s">
        <v>79</v>
      </c>
      <c r="F7" s="183" t="s">
        <v>80</v>
      </c>
      <c r="G7" s="183" t="s">
        <v>81</v>
      </c>
      <c r="H7" s="184" t="s">
        <v>82</v>
      </c>
      <c r="I7" s="270" t="s">
        <v>83</v>
      </c>
      <c r="J7" s="271"/>
      <c r="K7" s="271"/>
      <c r="L7" s="272"/>
    </row>
    <row r="8" spans="1:12" ht="45">
      <c r="A8" s="185">
        <v>43627</v>
      </c>
      <c r="B8" s="186" t="s">
        <v>84</v>
      </c>
      <c r="C8" s="186"/>
      <c r="D8" s="186" t="s">
        <v>85</v>
      </c>
      <c r="E8" s="186" t="s">
        <v>86</v>
      </c>
      <c r="F8" s="186">
        <v>8</v>
      </c>
      <c r="G8" s="186" t="s">
        <v>87</v>
      </c>
      <c r="H8" s="187"/>
      <c r="I8" s="197"/>
      <c r="J8" s="198"/>
      <c r="K8" s="198"/>
      <c r="L8" s="199"/>
    </row>
    <row r="9" spans="1:12" ht="45">
      <c r="A9" s="185">
        <v>43704</v>
      </c>
      <c r="B9" s="186" t="s">
        <v>84</v>
      </c>
      <c r="C9" s="186"/>
      <c r="D9" s="186" t="s">
        <v>85</v>
      </c>
      <c r="E9" s="186" t="s">
        <v>86</v>
      </c>
      <c r="F9" s="186">
        <v>10</v>
      </c>
      <c r="G9" s="186" t="s">
        <v>87</v>
      </c>
      <c r="H9" s="187"/>
      <c r="I9" s="197"/>
      <c r="J9" s="198"/>
      <c r="K9" s="198"/>
      <c r="L9" s="199"/>
    </row>
    <row r="10" spans="1:12" ht="90">
      <c r="A10" s="185">
        <v>43725</v>
      </c>
      <c r="B10" s="186" t="s">
        <v>88</v>
      </c>
      <c r="C10" s="186">
        <v>10</v>
      </c>
      <c r="D10" s="186" t="s">
        <v>89</v>
      </c>
      <c r="E10" s="186" t="s">
        <v>90</v>
      </c>
      <c r="F10" s="186">
        <v>45</v>
      </c>
      <c r="G10" s="186" t="s">
        <v>91</v>
      </c>
      <c r="H10" s="187" t="s">
        <v>92</v>
      </c>
      <c r="I10" s="197" t="s">
        <v>474</v>
      </c>
      <c r="J10" s="198"/>
      <c r="K10" s="198"/>
      <c r="L10" s="199"/>
    </row>
    <row r="11" spans="1:12" ht="30">
      <c r="A11" s="185">
        <v>43767</v>
      </c>
      <c r="B11" s="186" t="s">
        <v>88</v>
      </c>
      <c r="C11" s="186" t="s">
        <v>93</v>
      </c>
      <c r="D11" s="186" t="s">
        <v>89</v>
      </c>
      <c r="E11" s="186" t="s">
        <v>94</v>
      </c>
      <c r="F11" s="186">
        <v>25</v>
      </c>
      <c r="G11" s="186" t="s">
        <v>87</v>
      </c>
      <c r="H11" s="187"/>
      <c r="I11" s="197"/>
      <c r="J11" s="198"/>
      <c r="K11" s="198"/>
      <c r="L11" s="199"/>
    </row>
    <row r="12" spans="1:12" ht="30">
      <c r="A12" s="185">
        <v>43788</v>
      </c>
      <c r="B12" s="186" t="s">
        <v>88</v>
      </c>
      <c r="C12" s="186" t="s">
        <v>95</v>
      </c>
      <c r="D12" s="186" t="s">
        <v>89</v>
      </c>
      <c r="E12" s="186" t="s">
        <v>96</v>
      </c>
      <c r="F12" s="186"/>
      <c r="G12" s="186" t="s">
        <v>97</v>
      </c>
      <c r="H12" s="187"/>
      <c r="I12" s="197"/>
      <c r="J12" s="198"/>
      <c r="K12" s="198"/>
      <c r="L12" s="199"/>
    </row>
    <row r="13" spans="1:12" ht="30">
      <c r="A13" s="185">
        <v>43817</v>
      </c>
      <c r="B13" s="186" t="s">
        <v>85</v>
      </c>
      <c r="C13" s="186" t="s">
        <v>98</v>
      </c>
      <c r="D13" s="186" t="s">
        <v>89</v>
      </c>
      <c r="E13" s="186" t="s">
        <v>99</v>
      </c>
      <c r="F13" s="186">
        <v>12</v>
      </c>
      <c r="G13" s="186" t="s">
        <v>100</v>
      </c>
      <c r="H13" s="187"/>
      <c r="I13" s="197"/>
      <c r="J13" s="198"/>
      <c r="K13" s="198"/>
      <c r="L13" s="199"/>
    </row>
    <row r="14" spans="1:12" ht="30">
      <c r="A14" s="185">
        <v>43851</v>
      </c>
      <c r="B14" s="186" t="s">
        <v>101</v>
      </c>
      <c r="C14" s="186" t="s">
        <v>102</v>
      </c>
      <c r="D14" s="186" t="s">
        <v>103</v>
      </c>
      <c r="E14" s="186" t="s">
        <v>104</v>
      </c>
      <c r="F14" s="186">
        <v>40</v>
      </c>
      <c r="G14" s="186" t="s">
        <v>105</v>
      </c>
      <c r="H14" s="187" t="s">
        <v>106</v>
      </c>
      <c r="I14" s="197" t="s">
        <v>474</v>
      </c>
      <c r="J14" s="198"/>
      <c r="K14" s="198"/>
      <c r="L14" s="199"/>
    </row>
    <row r="15" spans="1:12" ht="30">
      <c r="A15" s="185">
        <v>43851</v>
      </c>
      <c r="B15" s="186" t="s">
        <v>88</v>
      </c>
      <c r="C15" s="186" t="s">
        <v>102</v>
      </c>
      <c r="D15" s="186" t="s">
        <v>89</v>
      </c>
      <c r="E15" s="186" t="s">
        <v>104</v>
      </c>
      <c r="F15" s="186">
        <v>26</v>
      </c>
      <c r="G15" s="186" t="s">
        <v>105</v>
      </c>
      <c r="H15" s="187"/>
      <c r="I15" s="197"/>
      <c r="J15" s="198"/>
      <c r="K15" s="198"/>
      <c r="L15" s="199"/>
    </row>
    <row r="16" spans="1:12" ht="30">
      <c r="A16" s="185">
        <v>43858</v>
      </c>
      <c r="B16" s="186" t="s">
        <v>85</v>
      </c>
      <c r="C16" s="186"/>
      <c r="D16" s="186" t="s">
        <v>85</v>
      </c>
      <c r="E16" s="186" t="s">
        <v>107</v>
      </c>
      <c r="F16" s="186">
        <v>10</v>
      </c>
      <c r="G16" s="186" t="s">
        <v>100</v>
      </c>
      <c r="H16" s="187"/>
      <c r="I16" s="197"/>
      <c r="J16" s="198"/>
      <c r="K16" s="198"/>
      <c r="L16" s="199"/>
    </row>
    <row r="17" spans="1:12" ht="60">
      <c r="A17" s="185">
        <v>43872</v>
      </c>
      <c r="B17" s="186" t="s">
        <v>88</v>
      </c>
      <c r="C17" s="186" t="s">
        <v>108</v>
      </c>
      <c r="D17" s="186" t="s">
        <v>89</v>
      </c>
      <c r="E17" s="186" t="s">
        <v>109</v>
      </c>
      <c r="F17" s="186">
        <v>50</v>
      </c>
      <c r="G17" s="186" t="s">
        <v>110</v>
      </c>
      <c r="H17" s="187"/>
      <c r="I17" s="197"/>
      <c r="J17" s="198"/>
      <c r="K17" s="198"/>
      <c r="L17" s="199"/>
    </row>
    <row r="18" spans="1:12" ht="30">
      <c r="A18" s="185">
        <v>43921</v>
      </c>
      <c r="B18" s="186" t="s">
        <v>88</v>
      </c>
      <c r="C18" s="186" t="s">
        <v>111</v>
      </c>
      <c r="D18" s="186" t="s">
        <v>89</v>
      </c>
      <c r="E18" s="186" t="s">
        <v>112</v>
      </c>
      <c r="F18" s="186" t="s">
        <v>113</v>
      </c>
      <c r="G18" s="186" t="s">
        <v>110</v>
      </c>
      <c r="H18" s="187"/>
      <c r="I18" s="197"/>
      <c r="J18" s="198"/>
      <c r="K18" s="198"/>
      <c r="L18" s="199"/>
    </row>
    <row r="19" spans="1:12" ht="45">
      <c r="A19" s="185">
        <v>43942</v>
      </c>
      <c r="B19" s="186" t="s">
        <v>114</v>
      </c>
      <c r="C19" s="186" t="s">
        <v>115</v>
      </c>
      <c r="D19" s="186" t="s">
        <v>89</v>
      </c>
      <c r="E19" s="186" t="s">
        <v>116</v>
      </c>
      <c r="F19" s="186" t="s">
        <v>117</v>
      </c>
      <c r="G19" s="186" t="s">
        <v>87</v>
      </c>
      <c r="H19" s="187"/>
      <c r="I19" s="197"/>
      <c r="J19" s="198"/>
      <c r="K19" s="198"/>
      <c r="L19" s="199"/>
    </row>
    <row r="20" spans="1:12" ht="30">
      <c r="A20" s="185">
        <v>43943</v>
      </c>
      <c r="B20" s="186" t="s">
        <v>118</v>
      </c>
      <c r="C20" s="186"/>
      <c r="D20" s="186" t="s">
        <v>119</v>
      </c>
      <c r="E20" s="186" t="s">
        <v>107</v>
      </c>
      <c r="F20" s="186">
        <v>9</v>
      </c>
      <c r="G20" s="186" t="s">
        <v>87</v>
      </c>
      <c r="H20" s="187"/>
      <c r="I20" s="197"/>
      <c r="J20" s="198"/>
      <c r="K20" s="198"/>
      <c r="L20" s="199"/>
    </row>
    <row r="21" spans="1:12" ht="45">
      <c r="A21" s="185">
        <v>43970</v>
      </c>
      <c r="B21" s="186" t="s">
        <v>114</v>
      </c>
      <c r="C21" s="186" t="s">
        <v>120</v>
      </c>
      <c r="D21" s="186" t="s">
        <v>89</v>
      </c>
      <c r="E21" s="186" t="s">
        <v>121</v>
      </c>
      <c r="F21" s="186" t="s">
        <v>117</v>
      </c>
      <c r="G21" s="186" t="s">
        <v>87</v>
      </c>
      <c r="H21" s="187"/>
      <c r="I21" s="197"/>
      <c r="J21" s="198"/>
      <c r="K21" s="198"/>
      <c r="L21" s="199"/>
    </row>
    <row r="22" spans="1:12">
      <c r="A22" s="188"/>
      <c r="B22" s="186"/>
      <c r="C22" s="186"/>
      <c r="D22" s="186"/>
      <c r="E22" s="186"/>
      <c r="F22" s="186"/>
      <c r="G22" s="186"/>
      <c r="H22" s="187"/>
      <c r="I22" s="197"/>
      <c r="J22" s="198"/>
      <c r="K22" s="198"/>
      <c r="L22" s="199"/>
    </row>
    <row r="23" spans="1:12">
      <c r="A23" s="188"/>
      <c r="B23" s="186"/>
      <c r="C23" s="186"/>
      <c r="D23" s="186"/>
      <c r="E23" s="186"/>
      <c r="F23" s="186"/>
      <c r="G23" s="186"/>
      <c r="H23" s="187"/>
      <c r="I23" s="197"/>
      <c r="J23" s="198"/>
      <c r="K23" s="198"/>
      <c r="L23" s="199"/>
    </row>
    <row r="24" spans="1:12">
      <c r="A24" s="188"/>
      <c r="B24" s="186"/>
      <c r="C24" s="186"/>
      <c r="D24" s="186"/>
      <c r="E24" s="186"/>
      <c r="F24" s="186"/>
      <c r="G24" s="186"/>
      <c r="H24" s="187"/>
      <c r="I24" s="197"/>
      <c r="J24" s="198"/>
      <c r="K24" s="198"/>
      <c r="L24" s="199"/>
    </row>
    <row r="25" spans="1:12">
      <c r="A25" s="188"/>
      <c r="B25" s="186"/>
      <c r="C25" s="186"/>
      <c r="D25" s="186"/>
      <c r="E25" s="186"/>
      <c r="F25" s="186"/>
      <c r="G25" s="186"/>
      <c r="H25" s="187"/>
      <c r="I25" s="197"/>
      <c r="J25" s="198"/>
      <c r="K25" s="198"/>
      <c r="L25" s="199"/>
    </row>
    <row r="26" spans="1:12">
      <c r="A26" s="188"/>
      <c r="B26" s="186"/>
      <c r="C26" s="186"/>
      <c r="D26" s="186"/>
      <c r="E26" s="186"/>
      <c r="F26" s="186"/>
      <c r="G26" s="186"/>
      <c r="H26" s="187"/>
      <c r="I26" s="197"/>
      <c r="J26" s="198"/>
      <c r="K26" s="198"/>
      <c r="L26" s="199"/>
    </row>
    <row r="27" spans="1:12">
      <c r="A27" s="188"/>
      <c r="B27" s="186"/>
      <c r="C27" s="186"/>
      <c r="D27" s="186"/>
      <c r="E27" s="186"/>
      <c r="F27" s="186"/>
      <c r="G27" s="186"/>
      <c r="H27" s="187"/>
      <c r="I27" s="197"/>
      <c r="J27" s="198"/>
      <c r="K27" s="198"/>
      <c r="L27" s="199"/>
    </row>
    <row r="28" spans="1:12">
      <c r="A28" s="188"/>
      <c r="B28" s="186"/>
      <c r="C28" s="186"/>
      <c r="D28" s="186"/>
      <c r="E28" s="186"/>
      <c r="F28" s="186"/>
      <c r="G28" s="186"/>
      <c r="H28" s="187"/>
      <c r="I28" s="197"/>
      <c r="J28" s="198"/>
      <c r="K28" s="198"/>
      <c r="L28" s="199"/>
    </row>
    <row r="29" spans="1:12">
      <c r="A29" s="188"/>
      <c r="B29" s="186"/>
      <c r="C29" s="186"/>
      <c r="D29" s="186"/>
      <c r="E29" s="186"/>
      <c r="F29" s="186"/>
      <c r="G29" s="186"/>
      <c r="H29" s="187"/>
      <c r="I29" s="197"/>
      <c r="J29" s="198"/>
      <c r="K29" s="198"/>
      <c r="L29" s="199"/>
    </row>
    <row r="30" spans="1:12">
      <c r="A30" s="188"/>
      <c r="B30" s="186"/>
      <c r="C30" s="186"/>
      <c r="D30" s="186"/>
      <c r="E30" s="186"/>
      <c r="F30" s="186"/>
      <c r="G30" s="186"/>
      <c r="H30" s="187"/>
      <c r="I30" s="197"/>
      <c r="J30" s="198"/>
      <c r="K30" s="198"/>
      <c r="L30" s="199"/>
    </row>
    <row r="31" spans="1:12">
      <c r="A31" s="188"/>
      <c r="B31" s="186"/>
      <c r="C31" s="186"/>
      <c r="D31" s="186"/>
      <c r="E31" s="186"/>
      <c r="F31" s="186"/>
      <c r="G31" s="186"/>
      <c r="H31" s="187"/>
      <c r="I31" s="197"/>
      <c r="J31" s="198"/>
      <c r="K31" s="198"/>
      <c r="L31" s="199"/>
    </row>
    <row r="32" spans="1:12">
      <c r="A32" s="188"/>
      <c r="B32" s="186"/>
      <c r="C32" s="186"/>
      <c r="D32" s="186"/>
      <c r="E32" s="186"/>
      <c r="F32" s="186"/>
      <c r="G32" s="186"/>
      <c r="H32" s="187"/>
      <c r="I32" s="197"/>
      <c r="J32" s="198"/>
      <c r="K32" s="198"/>
      <c r="L32" s="199"/>
    </row>
    <row r="33" spans="1:12">
      <c r="A33" s="188"/>
      <c r="B33" s="186"/>
      <c r="C33" s="186"/>
      <c r="D33" s="186"/>
      <c r="E33" s="186"/>
      <c r="F33" s="186"/>
      <c r="G33" s="186"/>
      <c r="H33" s="187"/>
      <c r="I33" s="197"/>
      <c r="J33" s="198"/>
      <c r="K33" s="198"/>
      <c r="L33" s="199"/>
    </row>
    <row r="34" spans="1:12">
      <c r="A34" s="189"/>
      <c r="B34" s="190"/>
      <c r="C34" s="190"/>
      <c r="D34" s="190"/>
      <c r="E34" s="190"/>
      <c r="F34" s="190"/>
      <c r="G34" s="190"/>
      <c r="H34" s="191"/>
      <c r="I34" s="197"/>
      <c r="J34" s="198"/>
      <c r="K34" s="198"/>
      <c r="L34" s="199"/>
    </row>
    <row r="35" spans="1:12">
      <c r="A35" s="188"/>
      <c r="B35" s="186"/>
      <c r="C35" s="186"/>
      <c r="D35" s="186"/>
      <c r="E35" s="186"/>
      <c r="F35" s="186"/>
      <c r="G35" s="186"/>
      <c r="H35" s="187"/>
      <c r="I35" s="197"/>
      <c r="J35" s="198"/>
      <c r="K35" s="198"/>
      <c r="L35" s="199"/>
    </row>
    <row r="36" spans="1:12">
      <c r="A36" s="188"/>
      <c r="B36" s="186"/>
      <c r="C36" s="186"/>
      <c r="D36" s="186"/>
      <c r="E36" s="186"/>
      <c r="F36" s="186"/>
      <c r="G36" s="186"/>
      <c r="H36" s="187"/>
      <c r="I36" s="197"/>
      <c r="J36" s="198"/>
      <c r="K36" s="198"/>
      <c r="L36" s="199"/>
    </row>
    <row r="37" spans="1:12">
      <c r="A37" s="188"/>
      <c r="B37" s="186"/>
      <c r="C37" s="186"/>
      <c r="D37" s="186"/>
      <c r="E37" s="186"/>
      <c r="F37" s="186"/>
      <c r="G37" s="186"/>
      <c r="H37" s="187"/>
      <c r="I37" s="197"/>
      <c r="J37" s="198"/>
      <c r="K37" s="198"/>
      <c r="L37" s="199"/>
    </row>
    <row r="38" spans="1:12">
      <c r="A38" s="188"/>
      <c r="B38" s="186"/>
      <c r="C38" s="186"/>
      <c r="D38" s="186"/>
      <c r="E38" s="186"/>
      <c r="F38" s="186"/>
      <c r="G38" s="186"/>
      <c r="H38" s="187"/>
      <c r="I38" s="197"/>
      <c r="J38" s="198"/>
      <c r="K38" s="198"/>
      <c r="L38" s="199"/>
    </row>
    <row r="39" spans="1:12">
      <c r="A39" s="188"/>
      <c r="B39" s="186"/>
      <c r="C39" s="186"/>
      <c r="D39" s="186"/>
      <c r="E39" s="186"/>
      <c r="F39" s="186"/>
      <c r="G39" s="186"/>
      <c r="H39" s="187"/>
      <c r="I39" s="197"/>
      <c r="J39" s="198"/>
      <c r="K39" s="198"/>
      <c r="L39" s="199"/>
    </row>
    <row r="40" spans="1:12">
      <c r="A40" s="188"/>
      <c r="B40" s="186"/>
      <c r="C40" s="186"/>
      <c r="D40" s="186"/>
      <c r="E40" s="186"/>
      <c r="F40" s="186"/>
      <c r="G40" s="186"/>
      <c r="H40" s="187"/>
      <c r="I40" s="197"/>
      <c r="J40" s="198"/>
      <c r="K40" s="198"/>
      <c r="L40" s="199"/>
    </row>
    <row r="41" spans="1:12">
      <c r="A41" s="188"/>
      <c r="B41" s="186"/>
      <c r="C41" s="186"/>
      <c r="D41" s="186"/>
      <c r="E41" s="186"/>
      <c r="F41" s="186"/>
      <c r="G41" s="186"/>
      <c r="H41" s="187"/>
      <c r="I41" s="197"/>
      <c r="J41" s="198"/>
      <c r="K41" s="198"/>
      <c r="L41" s="199"/>
    </row>
    <row r="42" spans="1:12">
      <c r="A42" s="188"/>
      <c r="B42" s="186"/>
      <c r="C42" s="186"/>
      <c r="D42" s="186"/>
      <c r="E42" s="186"/>
      <c r="F42" s="186"/>
      <c r="G42" s="186"/>
      <c r="H42" s="187"/>
      <c r="I42" s="197"/>
      <c r="J42" s="198"/>
      <c r="K42" s="198"/>
      <c r="L42" s="199"/>
    </row>
    <row r="43" spans="1:12">
      <c r="A43" s="188"/>
      <c r="B43" s="186"/>
      <c r="C43" s="186"/>
      <c r="D43" s="186"/>
      <c r="E43" s="186"/>
      <c r="F43" s="186"/>
      <c r="G43" s="186"/>
      <c r="H43" s="187"/>
      <c r="I43" s="197"/>
      <c r="J43" s="198"/>
      <c r="K43" s="198"/>
      <c r="L43" s="199"/>
    </row>
    <row r="44" spans="1:12">
      <c r="A44" s="188"/>
      <c r="B44" s="186"/>
      <c r="C44" s="186"/>
      <c r="D44" s="186"/>
      <c r="E44" s="186"/>
      <c r="F44" s="186"/>
      <c r="G44" s="186"/>
      <c r="H44" s="187"/>
      <c r="I44" s="197"/>
      <c r="J44" s="198"/>
      <c r="K44" s="198"/>
      <c r="L44" s="199"/>
    </row>
    <row r="45" spans="1:12">
      <c r="A45" s="188"/>
      <c r="B45" s="186"/>
      <c r="C45" s="186"/>
      <c r="D45" s="186"/>
      <c r="E45" s="186"/>
      <c r="F45" s="186"/>
      <c r="G45" s="186"/>
      <c r="H45" s="187"/>
      <c r="I45" s="197"/>
      <c r="J45" s="198"/>
      <c r="K45" s="198"/>
      <c r="L45" s="199"/>
    </row>
    <row r="46" spans="1:12">
      <c r="A46" s="188"/>
      <c r="B46" s="186"/>
      <c r="C46" s="186"/>
      <c r="D46" s="186"/>
      <c r="E46" s="186"/>
      <c r="F46" s="186"/>
      <c r="G46" s="186"/>
      <c r="H46" s="187"/>
      <c r="I46" s="197"/>
      <c r="J46" s="198"/>
      <c r="K46" s="198"/>
      <c r="L46" s="199"/>
    </row>
    <row r="47" spans="1:12">
      <c r="A47" s="188"/>
      <c r="B47" s="186"/>
      <c r="C47" s="186"/>
      <c r="D47" s="186"/>
      <c r="E47" s="186"/>
      <c r="F47" s="186"/>
      <c r="G47" s="186"/>
      <c r="H47" s="187"/>
      <c r="I47" s="197"/>
      <c r="J47" s="198"/>
      <c r="K47" s="198"/>
      <c r="L47" s="199"/>
    </row>
    <row r="48" spans="1:12">
      <c r="A48" s="188"/>
      <c r="B48" s="186"/>
      <c r="C48" s="186"/>
      <c r="D48" s="186"/>
      <c r="E48" s="186"/>
      <c r="F48" s="186"/>
      <c r="G48" s="186"/>
      <c r="H48" s="187"/>
      <c r="I48" s="197"/>
      <c r="J48" s="198"/>
      <c r="K48" s="198"/>
      <c r="L48" s="199"/>
    </row>
    <row r="49" spans="1:12">
      <c r="A49" s="188"/>
      <c r="B49" s="186"/>
      <c r="C49" s="186"/>
      <c r="D49" s="186"/>
      <c r="E49" s="186"/>
      <c r="F49" s="186"/>
      <c r="G49" s="186"/>
      <c r="H49" s="187"/>
      <c r="I49" s="197"/>
      <c r="J49" s="198"/>
      <c r="K49" s="198"/>
      <c r="L49" s="199"/>
    </row>
    <row r="50" spans="1:12">
      <c r="A50" s="188"/>
      <c r="B50" s="186"/>
      <c r="C50" s="186"/>
      <c r="D50" s="186"/>
      <c r="E50" s="186"/>
      <c r="F50" s="186"/>
      <c r="G50" s="186"/>
      <c r="H50" s="187"/>
      <c r="I50" s="197"/>
      <c r="J50" s="198"/>
      <c r="K50" s="198"/>
      <c r="L50" s="199"/>
    </row>
    <row r="51" spans="1:12">
      <c r="A51" s="188"/>
      <c r="B51" s="186"/>
      <c r="C51" s="186"/>
      <c r="D51" s="186"/>
      <c r="E51" s="186"/>
      <c r="F51" s="186"/>
      <c r="G51" s="186"/>
      <c r="H51" s="187"/>
      <c r="I51" s="197"/>
      <c r="J51" s="198"/>
      <c r="K51" s="198"/>
      <c r="L51" s="199"/>
    </row>
    <row r="52" spans="1:12">
      <c r="A52" s="188"/>
      <c r="B52" s="186"/>
      <c r="C52" s="186"/>
      <c r="D52" s="186"/>
      <c r="E52" s="186"/>
      <c r="F52" s="186"/>
      <c r="G52" s="186"/>
      <c r="H52" s="187"/>
      <c r="I52" s="197"/>
      <c r="J52" s="198"/>
      <c r="K52" s="198"/>
      <c r="L52" s="199"/>
    </row>
    <row r="53" spans="1:12">
      <c r="A53" s="188"/>
      <c r="B53" s="186"/>
      <c r="C53" s="186"/>
      <c r="D53" s="186"/>
      <c r="E53" s="186"/>
      <c r="F53" s="186"/>
      <c r="G53" s="186"/>
      <c r="H53" s="187"/>
      <c r="I53" s="197"/>
      <c r="J53" s="198"/>
      <c r="K53" s="198"/>
      <c r="L53" s="199"/>
    </row>
    <row r="54" spans="1:12">
      <c r="A54" s="188"/>
      <c r="B54" s="186"/>
      <c r="C54" s="186"/>
      <c r="D54" s="186"/>
      <c r="E54" s="186"/>
      <c r="F54" s="186"/>
      <c r="G54" s="186"/>
      <c r="H54" s="187"/>
      <c r="I54" s="197"/>
      <c r="J54" s="198"/>
      <c r="K54" s="198"/>
      <c r="L54" s="199"/>
    </row>
    <row r="55" spans="1:12">
      <c r="A55" s="188"/>
      <c r="B55" s="186"/>
      <c r="C55" s="186"/>
      <c r="D55" s="186"/>
      <c r="E55" s="186"/>
      <c r="F55" s="186"/>
      <c r="G55" s="186"/>
      <c r="H55" s="187"/>
      <c r="I55" s="197"/>
      <c r="J55" s="198"/>
      <c r="K55" s="198"/>
      <c r="L55" s="199"/>
    </row>
    <row r="56" spans="1:12">
      <c r="A56" s="188"/>
      <c r="B56" s="186"/>
      <c r="C56" s="186"/>
      <c r="D56" s="186"/>
      <c r="E56" s="186"/>
      <c r="F56" s="186"/>
      <c r="G56" s="186"/>
      <c r="H56" s="187"/>
      <c r="I56" s="197"/>
      <c r="J56" s="198"/>
      <c r="K56" s="198"/>
      <c r="L56" s="199"/>
    </row>
    <row r="57" spans="1:12">
      <c r="A57" s="188"/>
      <c r="B57" s="186"/>
      <c r="C57" s="186"/>
      <c r="D57" s="186"/>
      <c r="E57" s="186"/>
      <c r="F57" s="186"/>
      <c r="G57" s="186"/>
      <c r="H57" s="187"/>
      <c r="I57" s="197"/>
      <c r="J57" s="198"/>
      <c r="K57" s="198"/>
      <c r="L57" s="199"/>
    </row>
    <row r="58" spans="1:12">
      <c r="A58" s="188"/>
      <c r="B58" s="186"/>
      <c r="C58" s="186"/>
      <c r="D58" s="186"/>
      <c r="E58" s="186"/>
      <c r="F58" s="186"/>
      <c r="G58" s="186"/>
      <c r="H58" s="187"/>
      <c r="I58" s="197"/>
      <c r="J58" s="198"/>
      <c r="K58" s="198"/>
      <c r="L58" s="199"/>
    </row>
    <row r="59" spans="1:12">
      <c r="A59" s="192"/>
      <c r="B59" s="193"/>
      <c r="C59" s="193"/>
      <c r="D59" s="193"/>
      <c r="E59" s="193"/>
      <c r="F59" s="193"/>
      <c r="G59" s="193"/>
      <c r="H59" s="194"/>
      <c r="I59" s="200"/>
      <c r="J59" s="201"/>
      <c r="K59" s="201"/>
      <c r="L59" s="202"/>
    </row>
  </sheetData>
  <sheetProtection algorithmName="SHA-512" hashValue="SskgIcKXp0OjRHzA1UOjxxrqbgoKBbyb/a/Ou/xMJFscx1+010Wc1xqSkzgR2SbNo+ULe8yffDZNdCGDltO06Q==" saltValue="7ebF4JqdT4B1UIYMBmH5Gw==" spinCount="100000" sheet="1" objects="1" scenarios="1"/>
  <mergeCells count="1">
    <mergeCell ref="I7:L7"/>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5"/>
  <sheetViews>
    <sheetView workbookViewId="0">
      <selection activeCell="A70" sqref="A70:D84"/>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 customWidth="1"/>
    <col min="6" max="6" width="5.42578125" style="1" customWidth="1"/>
    <col min="7" max="7" width="13.42578125" style="1" customWidth="1"/>
    <col min="8" max="16384" width="9.140625" style="1"/>
  </cols>
  <sheetData>
    <row r="1" spans="1:7" ht="18.75">
      <c r="A1" s="2" t="s">
        <v>122</v>
      </c>
      <c r="B1" s="19"/>
      <c r="C1" s="19"/>
      <c r="D1" s="19"/>
      <c r="E1" s="156">
        <f>SUM(E9:E76)</f>
        <v>60</v>
      </c>
      <c r="F1" s="157" t="s">
        <v>123</v>
      </c>
      <c r="G1" s="158"/>
    </row>
    <row r="2" spans="1:7">
      <c r="A2" s="23"/>
      <c r="B2" s="10"/>
      <c r="C2" s="10"/>
      <c r="D2" s="10"/>
      <c r="E2" s="108">
        <f>SUM(G9:G76)</f>
        <v>100</v>
      </c>
      <c r="F2" s="25" t="s">
        <v>35</v>
      </c>
      <c r="G2" s="26"/>
    </row>
    <row r="3" spans="1:7">
      <c r="A3" s="23"/>
      <c r="B3" s="10"/>
      <c r="C3" s="10"/>
      <c r="D3" s="53"/>
      <c r="E3" s="52"/>
      <c r="F3" s="53"/>
      <c r="G3" s="159"/>
    </row>
    <row r="4" spans="1:7">
      <c r="A4" s="29" t="s">
        <v>1</v>
      </c>
      <c r="B4" s="273" t="str">
        <f>IF(Section&lt;&gt;"",Section,"")</f>
        <v>Atlanta</v>
      </c>
      <c r="C4" s="274"/>
      <c r="D4" s="274"/>
      <c r="E4" s="274"/>
      <c r="F4" s="274"/>
      <c r="G4" s="30"/>
    </row>
    <row r="5" spans="1:7">
      <c r="A5" s="31" t="s">
        <v>36</v>
      </c>
      <c r="B5" s="275">
        <f>IF(SectionSize&lt;&gt;"",SectionSize,"")</f>
        <v>660</v>
      </c>
      <c r="C5" s="276"/>
      <c r="D5" s="32"/>
      <c r="E5" s="32"/>
      <c r="F5" s="32"/>
      <c r="G5" s="30"/>
    </row>
    <row r="6" spans="1:7">
      <c r="A6" s="31" t="s">
        <v>124</v>
      </c>
      <c r="B6" s="247" t="s">
        <v>125</v>
      </c>
      <c r="C6" s="248"/>
      <c r="D6" s="248"/>
      <c r="E6" s="248"/>
      <c r="F6" s="248"/>
      <c r="G6" s="30"/>
    </row>
    <row r="7" spans="1:7">
      <c r="A7" s="36"/>
      <c r="B7" s="37"/>
      <c r="C7" s="37"/>
      <c r="D7" s="111"/>
      <c r="E7" s="112"/>
      <c r="F7" s="111"/>
      <c r="G7" s="113"/>
    </row>
    <row r="8" spans="1:7">
      <c r="A8" s="23"/>
      <c r="B8" s="10"/>
      <c r="C8" s="10"/>
      <c r="D8" s="53"/>
      <c r="E8" s="52"/>
      <c r="F8" s="53"/>
      <c r="G8" s="28"/>
    </row>
    <row r="9" spans="1:7" ht="30" customHeight="1">
      <c r="A9" s="55" t="s">
        <v>126</v>
      </c>
      <c r="B9" s="44" t="s">
        <v>42</v>
      </c>
      <c r="C9" s="44"/>
      <c r="D9" s="115" t="s">
        <v>43</v>
      </c>
      <c r="E9" s="116" t="s">
        <v>13</v>
      </c>
      <c r="F9" s="115"/>
      <c r="G9" s="160" t="s">
        <v>35</v>
      </c>
    </row>
    <row r="10" spans="1:7" ht="6" customHeight="1">
      <c r="A10" s="55"/>
      <c r="B10" s="44"/>
      <c r="C10" s="44"/>
      <c r="D10" s="115"/>
      <c r="E10" s="116"/>
      <c r="F10" s="115"/>
      <c r="G10" s="117"/>
    </row>
    <row r="11" spans="1:7" ht="30">
      <c r="A11" s="51" t="s">
        <v>127</v>
      </c>
      <c r="B11" s="48">
        <v>2</v>
      </c>
      <c r="C11" s="10">
        <v>1</v>
      </c>
      <c r="D11" s="161" t="s">
        <v>128</v>
      </c>
      <c r="E11" s="131">
        <f t="shared" ref="E11:E18" si="0">IF(B11*C11&gt;G11,G11,B11*C11)</f>
        <v>2</v>
      </c>
      <c r="F11" s="53"/>
      <c r="G11" s="28">
        <v>6</v>
      </c>
    </row>
    <row r="12" spans="1:7" ht="30">
      <c r="A12" s="162" t="s">
        <v>129</v>
      </c>
      <c r="B12" s="48">
        <v>1</v>
      </c>
      <c r="C12" s="10">
        <v>1</v>
      </c>
      <c r="D12" s="161" t="s">
        <v>130</v>
      </c>
      <c r="E12" s="131">
        <f t="shared" si="0"/>
        <v>1</v>
      </c>
      <c r="F12" s="53"/>
      <c r="G12" s="28">
        <v>3</v>
      </c>
    </row>
    <row r="13" spans="1:7">
      <c r="A13" s="51" t="s">
        <v>131</v>
      </c>
      <c r="B13" s="48"/>
      <c r="C13" s="10">
        <v>1</v>
      </c>
      <c r="D13" s="161" t="s">
        <v>130</v>
      </c>
      <c r="E13" s="131">
        <f t="shared" si="0"/>
        <v>0</v>
      </c>
      <c r="F13" s="53"/>
      <c r="G13" s="28">
        <v>4</v>
      </c>
    </row>
    <row r="14" spans="1:7">
      <c r="A14" s="51" t="s">
        <v>132</v>
      </c>
      <c r="B14" s="48">
        <v>6</v>
      </c>
      <c r="C14" s="10">
        <v>1</v>
      </c>
      <c r="D14" s="161" t="s">
        <v>128</v>
      </c>
      <c r="E14" s="131">
        <f t="shared" si="0"/>
        <v>6</v>
      </c>
      <c r="F14" s="53"/>
      <c r="G14" s="28">
        <v>6</v>
      </c>
    </row>
    <row r="15" spans="1:7">
      <c r="A15" s="51" t="s">
        <v>133</v>
      </c>
      <c r="B15" s="48">
        <v>9</v>
      </c>
      <c r="C15" s="10">
        <v>1</v>
      </c>
      <c r="D15" s="161" t="s">
        <v>130</v>
      </c>
      <c r="E15" s="131">
        <f t="shared" si="0"/>
        <v>6</v>
      </c>
      <c r="F15" s="53"/>
      <c r="G15" s="28">
        <v>6</v>
      </c>
    </row>
    <row r="16" spans="1:7">
      <c r="A16" s="51" t="s">
        <v>134</v>
      </c>
      <c r="B16" s="48">
        <v>1</v>
      </c>
      <c r="C16" s="10">
        <v>4</v>
      </c>
      <c r="D16" s="161" t="s">
        <v>135</v>
      </c>
      <c r="E16" s="131">
        <f t="shared" si="0"/>
        <v>4</v>
      </c>
      <c r="F16" s="53"/>
      <c r="G16" s="28">
        <v>8</v>
      </c>
    </row>
    <row r="17" spans="1:7" ht="45">
      <c r="A17" s="51" t="s">
        <v>136</v>
      </c>
      <c r="B17" s="48">
        <v>2</v>
      </c>
      <c r="C17" s="10">
        <v>3</v>
      </c>
      <c r="D17" s="161" t="s">
        <v>137</v>
      </c>
      <c r="E17" s="131">
        <f t="shared" si="0"/>
        <v>6</v>
      </c>
      <c r="F17" s="53"/>
      <c r="G17" s="28">
        <v>6</v>
      </c>
    </row>
    <row r="18" spans="1:7">
      <c r="A18" s="51" t="s">
        <v>138</v>
      </c>
      <c r="B18" s="48"/>
      <c r="C18" s="53">
        <v>1</v>
      </c>
      <c r="D18" s="161" t="s">
        <v>139</v>
      </c>
      <c r="E18" s="131">
        <f t="shared" si="0"/>
        <v>0</v>
      </c>
      <c r="F18" s="53"/>
      <c r="G18" s="28">
        <v>3</v>
      </c>
    </row>
    <row r="19" spans="1:7" ht="30" customHeight="1">
      <c r="A19" s="163" t="s">
        <v>140</v>
      </c>
      <c r="B19" s="48" t="s">
        <v>141</v>
      </c>
      <c r="C19" s="53">
        <v>2</v>
      </c>
      <c r="D19" s="161" t="s">
        <v>142</v>
      </c>
      <c r="E19" s="49">
        <f t="shared" ref="E19" si="1">IF(B19="yes",C19,IF(B19="y",C19,0))</f>
        <v>2</v>
      </c>
      <c r="F19" s="53"/>
      <c r="G19" s="28">
        <v>2</v>
      </c>
    </row>
    <row r="20" spans="1:7" ht="15.75">
      <c r="A20" s="164"/>
      <c r="B20" s="10"/>
      <c r="C20" s="10"/>
      <c r="D20" s="53"/>
      <c r="E20" s="52"/>
      <c r="F20" s="53"/>
      <c r="G20" s="28"/>
    </row>
    <row r="21" spans="1:7" ht="30" customHeight="1">
      <c r="A21" s="165" t="s">
        <v>143</v>
      </c>
      <c r="B21" s="44" t="s">
        <v>42</v>
      </c>
      <c r="C21" s="44"/>
      <c r="D21" s="115" t="s">
        <v>43</v>
      </c>
      <c r="E21" s="116" t="s">
        <v>13</v>
      </c>
      <c r="F21" s="115"/>
      <c r="G21" s="160" t="s">
        <v>35</v>
      </c>
    </row>
    <row r="22" spans="1:7" ht="6" customHeight="1">
      <c r="A22" s="23"/>
      <c r="B22" s="10"/>
      <c r="C22" s="10"/>
      <c r="D22" s="53"/>
      <c r="E22" s="52"/>
      <c r="F22" s="53"/>
      <c r="G22" s="28"/>
    </row>
    <row r="23" spans="1:7">
      <c r="A23" s="51" t="s">
        <v>144</v>
      </c>
      <c r="B23" s="48">
        <v>5</v>
      </c>
      <c r="C23" s="10">
        <v>1</v>
      </c>
      <c r="D23" s="161" t="s">
        <v>145</v>
      </c>
      <c r="E23" s="131">
        <f>IF(B23*C23&gt;G23,G23,B23*C23)</f>
        <v>5</v>
      </c>
      <c r="F23" s="53"/>
      <c r="G23" s="28">
        <v>7</v>
      </c>
    </row>
    <row r="24" spans="1:7">
      <c r="A24" s="51" t="s">
        <v>146</v>
      </c>
      <c r="B24" s="48" t="s">
        <v>141</v>
      </c>
      <c r="C24" s="10">
        <v>2</v>
      </c>
      <c r="D24" s="53" t="s">
        <v>142</v>
      </c>
      <c r="E24" s="49">
        <f t="shared" ref="E24:E30" si="2">IF(B24="yes",C24,IF(B24="y",C24,0))</f>
        <v>2</v>
      </c>
      <c r="F24" s="53"/>
      <c r="G24" s="28">
        <v>2</v>
      </c>
    </row>
    <row r="25" spans="1:7">
      <c r="A25" s="51" t="s">
        <v>147</v>
      </c>
      <c r="B25" s="48" t="s">
        <v>141</v>
      </c>
      <c r="C25" s="10">
        <v>2</v>
      </c>
      <c r="D25" s="53" t="s">
        <v>142</v>
      </c>
      <c r="E25" s="49">
        <f t="shared" si="2"/>
        <v>2</v>
      </c>
      <c r="F25" s="53"/>
      <c r="G25" s="28">
        <v>2</v>
      </c>
    </row>
    <row r="26" spans="1:7">
      <c r="A26" s="51" t="s">
        <v>148</v>
      </c>
      <c r="B26" s="48" t="s">
        <v>141</v>
      </c>
      <c r="C26" s="10">
        <v>2</v>
      </c>
      <c r="D26" s="53" t="s">
        <v>142</v>
      </c>
      <c r="E26" s="49">
        <f t="shared" si="2"/>
        <v>2</v>
      </c>
      <c r="F26" s="53"/>
      <c r="G26" s="28">
        <v>2</v>
      </c>
    </row>
    <row r="27" spans="1:7" ht="15" customHeight="1">
      <c r="A27" s="51" t="s">
        <v>149</v>
      </c>
      <c r="B27" s="48" t="s">
        <v>141</v>
      </c>
      <c r="C27" s="10">
        <v>1</v>
      </c>
      <c r="D27" s="53" t="s">
        <v>150</v>
      </c>
      <c r="E27" s="49">
        <f t="shared" si="2"/>
        <v>1</v>
      </c>
      <c r="F27" s="53"/>
      <c r="G27" s="28">
        <v>1</v>
      </c>
    </row>
    <row r="28" spans="1:7">
      <c r="A28" s="51" t="s">
        <v>151</v>
      </c>
      <c r="B28" s="48"/>
      <c r="C28" s="10">
        <v>1</v>
      </c>
      <c r="D28" s="53" t="s">
        <v>150</v>
      </c>
      <c r="E28" s="49">
        <f t="shared" si="2"/>
        <v>0</v>
      </c>
      <c r="F28" s="53"/>
      <c r="G28" s="28">
        <v>1</v>
      </c>
    </row>
    <row r="29" spans="1:7">
      <c r="A29" s="51" t="s">
        <v>152</v>
      </c>
      <c r="B29" s="48" t="s">
        <v>141</v>
      </c>
      <c r="C29" s="10">
        <v>1</v>
      </c>
      <c r="D29" s="53" t="s">
        <v>150</v>
      </c>
      <c r="E29" s="49">
        <f t="shared" si="2"/>
        <v>1</v>
      </c>
      <c r="F29" s="53"/>
      <c r="G29" s="28">
        <v>1</v>
      </c>
    </row>
    <row r="30" spans="1:7" ht="28.5" customHeight="1">
      <c r="A30" s="166" t="s">
        <v>153</v>
      </c>
      <c r="B30" s="48" t="s">
        <v>141</v>
      </c>
      <c r="C30" s="53">
        <v>1</v>
      </c>
      <c r="D30" s="53" t="s">
        <v>150</v>
      </c>
      <c r="E30" s="49">
        <f t="shared" si="2"/>
        <v>1</v>
      </c>
      <c r="F30" s="53"/>
      <c r="G30" s="28">
        <v>1</v>
      </c>
    </row>
    <row r="31" spans="1:7">
      <c r="A31" s="167"/>
      <c r="B31" s="10"/>
      <c r="C31" s="10"/>
      <c r="D31" s="53"/>
      <c r="E31" s="52"/>
      <c r="F31" s="53"/>
      <c r="G31" s="28"/>
    </row>
    <row r="32" spans="1:7" ht="30" customHeight="1">
      <c r="A32" s="132" t="s">
        <v>154</v>
      </c>
      <c r="B32" s="44" t="s">
        <v>42</v>
      </c>
      <c r="C32" s="44"/>
      <c r="D32" s="115" t="s">
        <v>43</v>
      </c>
      <c r="E32" s="116" t="s">
        <v>13</v>
      </c>
      <c r="F32" s="115"/>
      <c r="G32" s="160" t="s">
        <v>35</v>
      </c>
    </row>
    <row r="33" spans="1:7" ht="6" customHeight="1">
      <c r="A33" s="168"/>
      <c r="B33" s="10"/>
      <c r="C33" s="10"/>
      <c r="D33" s="53"/>
      <c r="E33" s="52"/>
      <c r="F33" s="53"/>
      <c r="G33" s="28"/>
    </row>
    <row r="34" spans="1:7">
      <c r="A34" s="51" t="s">
        <v>155</v>
      </c>
      <c r="B34" s="48" t="s">
        <v>141</v>
      </c>
      <c r="C34" s="10">
        <v>3</v>
      </c>
      <c r="D34" s="53" t="s">
        <v>150</v>
      </c>
      <c r="E34" s="49">
        <f t="shared" ref="E34:E39" si="3">IF(B34="yes",C34,IF(B34="y",C34,0))</f>
        <v>3</v>
      </c>
      <c r="F34" s="53"/>
      <c r="G34" s="28">
        <v>3</v>
      </c>
    </row>
    <row r="35" spans="1:7" ht="15" customHeight="1">
      <c r="A35" s="51" t="s">
        <v>156</v>
      </c>
      <c r="B35" s="48" t="s">
        <v>141</v>
      </c>
      <c r="C35" s="10">
        <v>2</v>
      </c>
      <c r="D35" s="53" t="s">
        <v>142</v>
      </c>
      <c r="E35" s="49">
        <f t="shared" si="3"/>
        <v>2</v>
      </c>
      <c r="F35" s="53"/>
      <c r="G35" s="28">
        <v>2</v>
      </c>
    </row>
    <row r="36" spans="1:7">
      <c r="A36" s="51" t="s">
        <v>157</v>
      </c>
      <c r="B36" s="48" t="s">
        <v>158</v>
      </c>
      <c r="C36" s="10">
        <v>2</v>
      </c>
      <c r="D36" s="53" t="s">
        <v>142</v>
      </c>
      <c r="E36" s="49">
        <f t="shared" si="3"/>
        <v>0</v>
      </c>
      <c r="F36" s="53"/>
      <c r="G36" s="28">
        <v>2</v>
      </c>
    </row>
    <row r="37" spans="1:7">
      <c r="A37" s="51" t="s">
        <v>159</v>
      </c>
      <c r="B37" s="48" t="s">
        <v>141</v>
      </c>
      <c r="C37" s="10">
        <v>2</v>
      </c>
      <c r="D37" s="53" t="s">
        <v>142</v>
      </c>
      <c r="E37" s="49">
        <f t="shared" si="3"/>
        <v>2</v>
      </c>
      <c r="F37" s="53"/>
      <c r="G37" s="28">
        <v>2</v>
      </c>
    </row>
    <row r="38" spans="1:7">
      <c r="A38" s="51" t="s">
        <v>160</v>
      </c>
      <c r="B38" s="48" t="s">
        <v>141</v>
      </c>
      <c r="C38" s="10">
        <v>2</v>
      </c>
      <c r="D38" s="53" t="s">
        <v>142</v>
      </c>
      <c r="E38" s="49">
        <f t="shared" si="3"/>
        <v>2</v>
      </c>
      <c r="F38" s="53"/>
      <c r="G38" s="28">
        <v>2</v>
      </c>
    </row>
    <row r="39" spans="1:7">
      <c r="A39" s="51" t="s">
        <v>161</v>
      </c>
      <c r="B39" s="48" t="s">
        <v>141</v>
      </c>
      <c r="C39" s="10">
        <v>1</v>
      </c>
      <c r="D39" s="53" t="s">
        <v>150</v>
      </c>
      <c r="E39" s="49">
        <f t="shared" si="3"/>
        <v>1</v>
      </c>
      <c r="F39" s="53"/>
      <c r="G39" s="28">
        <v>1</v>
      </c>
    </row>
    <row r="40" spans="1:7">
      <c r="A40" s="23"/>
      <c r="B40" s="10"/>
      <c r="C40" s="10"/>
      <c r="D40" s="53"/>
      <c r="E40" s="52"/>
      <c r="F40" s="53"/>
      <c r="G40" s="28"/>
    </row>
    <row r="41" spans="1:7" ht="30" customHeight="1">
      <c r="A41" s="132" t="s">
        <v>162</v>
      </c>
      <c r="B41" s="44" t="s">
        <v>42</v>
      </c>
      <c r="C41" s="44"/>
      <c r="D41" s="115" t="s">
        <v>43</v>
      </c>
      <c r="E41" s="116" t="s">
        <v>13</v>
      </c>
      <c r="F41" s="115"/>
      <c r="G41" s="160" t="s">
        <v>35</v>
      </c>
    </row>
    <row r="42" spans="1:7" ht="6" customHeight="1">
      <c r="A42" s="168"/>
      <c r="B42" s="10"/>
      <c r="C42" s="10"/>
      <c r="D42" s="53"/>
      <c r="E42" s="52"/>
      <c r="F42" s="53"/>
      <c r="G42" s="28"/>
    </row>
    <row r="43" spans="1:7">
      <c r="A43" s="51" t="s">
        <v>163</v>
      </c>
      <c r="B43" s="48"/>
      <c r="C43" s="10">
        <v>2</v>
      </c>
      <c r="D43" s="53" t="s">
        <v>142</v>
      </c>
      <c r="E43" s="49">
        <f>IF(B43="yes",C43,IF(B43="y",C43,0))</f>
        <v>0</v>
      </c>
      <c r="F43" s="53"/>
      <c r="G43" s="28">
        <v>2</v>
      </c>
    </row>
    <row r="44" spans="1:7">
      <c r="A44" s="51" t="s">
        <v>164</v>
      </c>
      <c r="B44" s="48"/>
      <c r="C44" s="10">
        <v>1</v>
      </c>
      <c r="D44" s="53" t="s">
        <v>150</v>
      </c>
      <c r="E44" s="49">
        <f>IF(B44="yes",C44,IF(B44="y",C44,0))</f>
        <v>0</v>
      </c>
      <c r="F44" s="53"/>
      <c r="G44" s="28">
        <v>1</v>
      </c>
    </row>
    <row r="45" spans="1:7">
      <c r="A45" s="51" t="s">
        <v>165</v>
      </c>
      <c r="B45" s="48" t="s">
        <v>141</v>
      </c>
      <c r="C45" s="10">
        <v>3</v>
      </c>
      <c r="D45" s="53" t="s">
        <v>142</v>
      </c>
      <c r="E45" s="49">
        <f>IF(B45="yes",C45,IF(B45="y",C45,0))</f>
        <v>3</v>
      </c>
      <c r="F45" s="53"/>
      <c r="G45" s="28">
        <v>3</v>
      </c>
    </row>
    <row r="46" spans="1:7" ht="30">
      <c r="A46" s="51" t="s">
        <v>166</v>
      </c>
      <c r="B46" s="48" t="s">
        <v>141</v>
      </c>
      <c r="C46" s="10">
        <v>3</v>
      </c>
      <c r="D46" s="53" t="s">
        <v>142</v>
      </c>
      <c r="E46" s="49">
        <f>IF(B46="yes",C46,IF(B46="y",C46,0))</f>
        <v>3</v>
      </c>
      <c r="F46" s="53"/>
      <c r="G46" s="28">
        <v>3</v>
      </c>
    </row>
    <row r="47" spans="1:7">
      <c r="A47" s="51" t="s">
        <v>167</v>
      </c>
      <c r="B47" s="48" t="s">
        <v>141</v>
      </c>
      <c r="C47" s="10">
        <v>3</v>
      </c>
      <c r="D47" s="53" t="s">
        <v>142</v>
      </c>
      <c r="E47" s="49">
        <f>IF(B47="yes",C47,IF(B47="y",C47,0))</f>
        <v>3</v>
      </c>
      <c r="F47" s="53"/>
      <c r="G47" s="28">
        <v>3</v>
      </c>
    </row>
    <row r="48" spans="1:7">
      <c r="A48" s="73"/>
      <c r="B48" s="63"/>
      <c r="C48" s="63"/>
      <c r="D48" s="127"/>
      <c r="E48" s="128"/>
      <c r="F48" s="127"/>
      <c r="G48" s="123"/>
    </row>
    <row r="49" spans="1:7">
      <c r="E49" s="18"/>
      <c r="G49" s="18"/>
    </row>
    <row r="50" spans="1:7">
      <c r="A50" s="65"/>
      <c r="B50" s="19"/>
      <c r="C50" s="19"/>
      <c r="D50" s="19"/>
      <c r="E50" s="66"/>
      <c r="F50" s="19"/>
      <c r="G50" s="67"/>
    </row>
    <row r="51" spans="1:7">
      <c r="A51" s="23"/>
      <c r="B51" s="10"/>
      <c r="C51" s="10"/>
      <c r="D51" s="10"/>
      <c r="E51" s="43" t="s">
        <v>13</v>
      </c>
      <c r="F51" s="44"/>
      <c r="G51" s="68" t="s">
        <v>35</v>
      </c>
    </row>
    <row r="52" spans="1:7" ht="6" customHeight="1">
      <c r="A52" s="23"/>
      <c r="B52" s="10"/>
      <c r="C52" s="10"/>
      <c r="D52" s="10"/>
      <c r="E52" s="27"/>
      <c r="F52" s="10"/>
      <c r="G52" s="33"/>
    </row>
    <row r="53" spans="1:7" ht="45">
      <c r="A53" s="83" t="s">
        <v>168</v>
      </c>
      <c r="B53" s="169"/>
      <c r="C53" s="170" t="s">
        <v>61</v>
      </c>
      <c r="D53" s="171"/>
      <c r="E53" s="172">
        <f>IF(B53&gt;G53,G53,B53)</f>
        <v>0</v>
      </c>
      <c r="F53" s="173"/>
      <c r="G53" s="174">
        <v>5</v>
      </c>
    </row>
    <row r="54" spans="1:7" ht="6" customHeight="1">
      <c r="A54" s="23"/>
      <c r="B54" s="10"/>
      <c r="C54" s="10"/>
      <c r="D54" s="10"/>
      <c r="E54" s="10"/>
      <c r="F54" s="10"/>
      <c r="G54" s="33"/>
    </row>
    <row r="55" spans="1:7">
      <c r="A55" s="277" t="s">
        <v>169</v>
      </c>
      <c r="B55" s="278"/>
      <c r="C55" s="278"/>
      <c r="D55" s="279"/>
      <c r="E55" s="10"/>
      <c r="F55" s="10"/>
      <c r="G55" s="33"/>
    </row>
    <row r="56" spans="1:7">
      <c r="A56" s="280"/>
      <c r="B56" s="281"/>
      <c r="C56" s="281"/>
      <c r="D56" s="282"/>
      <c r="E56" s="10"/>
      <c r="F56" s="10"/>
      <c r="G56" s="33"/>
    </row>
    <row r="57" spans="1:7">
      <c r="A57" s="280"/>
      <c r="B57" s="281"/>
      <c r="C57" s="281"/>
      <c r="D57" s="282"/>
      <c r="E57" s="10"/>
      <c r="F57" s="10"/>
      <c r="G57" s="33"/>
    </row>
    <row r="58" spans="1:7">
      <c r="A58" s="280"/>
      <c r="B58" s="281"/>
      <c r="C58" s="281"/>
      <c r="D58" s="282"/>
      <c r="E58" s="10"/>
      <c r="F58" s="10"/>
      <c r="G58" s="33"/>
    </row>
    <row r="59" spans="1:7">
      <c r="A59" s="280"/>
      <c r="B59" s="281"/>
      <c r="C59" s="281"/>
      <c r="D59" s="282"/>
      <c r="E59" s="10"/>
      <c r="F59" s="10"/>
      <c r="G59" s="33"/>
    </row>
    <row r="60" spans="1:7">
      <c r="A60" s="280"/>
      <c r="B60" s="281"/>
      <c r="C60" s="281"/>
      <c r="D60" s="282"/>
      <c r="E60" s="10"/>
      <c r="F60" s="10"/>
      <c r="G60" s="33"/>
    </row>
    <row r="61" spans="1:7">
      <c r="A61" s="280"/>
      <c r="B61" s="281"/>
      <c r="C61" s="281"/>
      <c r="D61" s="282"/>
      <c r="E61" s="10"/>
      <c r="F61" s="10"/>
      <c r="G61" s="33"/>
    </row>
    <row r="62" spans="1:7">
      <c r="A62" s="280"/>
      <c r="B62" s="281"/>
      <c r="C62" s="281"/>
      <c r="D62" s="282"/>
      <c r="E62" s="10"/>
      <c r="F62" s="10"/>
      <c r="G62" s="33"/>
    </row>
    <row r="63" spans="1:7">
      <c r="A63" s="280"/>
      <c r="B63" s="281"/>
      <c r="C63" s="281"/>
      <c r="D63" s="282"/>
      <c r="E63" s="10"/>
      <c r="F63" s="10"/>
      <c r="G63" s="33"/>
    </row>
    <row r="64" spans="1:7">
      <c r="A64" s="280"/>
      <c r="B64" s="281"/>
      <c r="C64" s="281"/>
      <c r="D64" s="282"/>
      <c r="E64" s="10"/>
      <c r="F64" s="10"/>
      <c r="G64" s="33"/>
    </row>
    <row r="65" spans="1:7">
      <c r="A65" s="283"/>
      <c r="B65" s="284"/>
      <c r="C65" s="284"/>
      <c r="D65" s="285"/>
      <c r="E65" s="27"/>
      <c r="F65" s="10"/>
      <c r="G65" s="33"/>
    </row>
    <row r="66" spans="1:7">
      <c r="A66" s="23"/>
      <c r="B66" s="10"/>
      <c r="C66" s="10"/>
      <c r="D66" s="10"/>
      <c r="E66" s="43" t="s">
        <v>13</v>
      </c>
      <c r="F66" s="44"/>
      <c r="G66" s="68" t="s">
        <v>35</v>
      </c>
    </row>
    <row r="67" spans="1:7" ht="6" customHeight="1">
      <c r="A67" s="79"/>
      <c r="B67" s="10"/>
      <c r="C67" s="10"/>
      <c r="D67" s="10"/>
      <c r="E67" s="43"/>
      <c r="F67" s="44"/>
      <c r="G67" s="68"/>
    </row>
    <row r="68" spans="1:7" ht="75">
      <c r="A68" s="83" t="s">
        <v>170</v>
      </c>
      <c r="B68" s="169"/>
      <c r="C68" s="170" t="s">
        <v>61</v>
      </c>
      <c r="D68" s="175"/>
      <c r="E68" s="172">
        <f>IF(B68&gt;G68,G68,B68)</f>
        <v>0</v>
      </c>
      <c r="F68" s="173"/>
      <c r="G68" s="174">
        <v>10</v>
      </c>
    </row>
    <row r="69" spans="1:7" ht="6" customHeight="1">
      <c r="A69" s="23"/>
      <c r="B69" s="10"/>
      <c r="C69" s="10"/>
      <c r="D69" s="10"/>
      <c r="E69" s="10"/>
      <c r="F69" s="10"/>
      <c r="G69" s="33"/>
    </row>
    <row r="70" spans="1:7">
      <c r="A70" s="277" t="s">
        <v>171</v>
      </c>
      <c r="B70" s="278"/>
      <c r="C70" s="278"/>
      <c r="D70" s="279"/>
      <c r="E70" s="10"/>
      <c r="F70" s="10"/>
      <c r="G70" s="33"/>
    </row>
    <row r="71" spans="1:7">
      <c r="A71" s="280"/>
      <c r="B71" s="281"/>
      <c r="C71" s="281"/>
      <c r="D71" s="282"/>
      <c r="E71" s="10"/>
      <c r="F71" s="10"/>
      <c r="G71" s="33"/>
    </row>
    <row r="72" spans="1:7">
      <c r="A72" s="280"/>
      <c r="B72" s="281"/>
      <c r="C72" s="281"/>
      <c r="D72" s="282"/>
      <c r="E72" s="10"/>
      <c r="F72" s="10"/>
      <c r="G72" s="33"/>
    </row>
    <row r="73" spans="1:7">
      <c r="A73" s="280"/>
      <c r="B73" s="281"/>
      <c r="C73" s="281"/>
      <c r="D73" s="282"/>
      <c r="E73" s="10"/>
      <c r="F73" s="10"/>
      <c r="G73" s="33"/>
    </row>
    <row r="74" spans="1:7">
      <c r="A74" s="280"/>
      <c r="B74" s="281"/>
      <c r="C74" s="281"/>
      <c r="D74" s="282"/>
      <c r="E74" s="10"/>
      <c r="F74" s="10"/>
      <c r="G74" s="33"/>
    </row>
    <row r="75" spans="1:7">
      <c r="A75" s="280"/>
      <c r="B75" s="281"/>
      <c r="C75" s="281"/>
      <c r="D75" s="282"/>
      <c r="E75" s="10"/>
      <c r="F75" s="10"/>
      <c r="G75" s="33"/>
    </row>
    <row r="76" spans="1:7">
      <c r="A76" s="280"/>
      <c r="B76" s="281"/>
      <c r="C76" s="281"/>
      <c r="D76" s="282"/>
      <c r="E76" s="10"/>
      <c r="F76" s="10"/>
      <c r="G76" s="33"/>
    </row>
    <row r="77" spans="1:7">
      <c r="A77" s="280"/>
      <c r="B77" s="281"/>
      <c r="C77" s="281"/>
      <c r="D77" s="282"/>
      <c r="E77" s="10"/>
      <c r="F77" s="10"/>
      <c r="G77" s="33"/>
    </row>
    <row r="78" spans="1:7">
      <c r="A78" s="280"/>
      <c r="B78" s="281"/>
      <c r="C78" s="281"/>
      <c r="D78" s="282"/>
      <c r="E78" s="10"/>
      <c r="F78" s="10"/>
      <c r="G78" s="33"/>
    </row>
    <row r="79" spans="1:7">
      <c r="A79" s="280"/>
      <c r="B79" s="281"/>
      <c r="C79" s="281"/>
      <c r="D79" s="282"/>
      <c r="E79" s="10"/>
      <c r="F79" s="10"/>
      <c r="G79" s="33"/>
    </row>
    <row r="80" spans="1:7">
      <c r="A80" s="280"/>
      <c r="B80" s="281"/>
      <c r="C80" s="281"/>
      <c r="D80" s="282"/>
      <c r="E80" s="10"/>
      <c r="F80" s="10"/>
      <c r="G80" s="33"/>
    </row>
    <row r="81" spans="1:7">
      <c r="A81" s="280"/>
      <c r="B81" s="281"/>
      <c r="C81" s="281"/>
      <c r="D81" s="282"/>
      <c r="E81" s="27"/>
      <c r="F81" s="10"/>
      <c r="G81" s="33"/>
    </row>
    <row r="82" spans="1:7">
      <c r="A82" s="280"/>
      <c r="B82" s="281"/>
      <c r="C82" s="281"/>
      <c r="D82" s="282"/>
      <c r="E82" s="27"/>
      <c r="F82" s="10"/>
      <c r="G82" s="33"/>
    </row>
    <row r="83" spans="1:7">
      <c r="A83" s="280"/>
      <c r="B83" s="281"/>
      <c r="C83" s="281"/>
      <c r="D83" s="282"/>
      <c r="E83" s="27"/>
      <c r="F83" s="10"/>
      <c r="G83" s="33"/>
    </row>
    <row r="84" spans="1:7">
      <c r="A84" s="283"/>
      <c r="B84" s="284"/>
      <c r="C84" s="284"/>
      <c r="D84" s="285"/>
      <c r="E84" s="27"/>
      <c r="F84" s="10"/>
      <c r="G84" s="33"/>
    </row>
    <row r="85" spans="1:7">
      <c r="A85" s="73"/>
      <c r="B85" s="63"/>
      <c r="C85" s="63"/>
      <c r="D85" s="63"/>
      <c r="E85" s="62"/>
      <c r="F85" s="63"/>
      <c r="G85" s="64"/>
    </row>
  </sheetData>
  <sheetProtection algorithmName="SHA-512" hashValue="Tgquo96EXIngPVlGdxux7Thj0r/0pURkdds4Wze7Dt0/UxKm6dY2ok8TeMOCa9ZRNrpv0hDgxIr+JdrQ+W4EHA==" saltValue="utGN2AOKLhYuA4E9t7kRCQ==" spinCount="100000" sheet="1" objects="1" scenarios="1"/>
  <mergeCells count="5">
    <mergeCell ref="B4:F4"/>
    <mergeCell ref="B5:C5"/>
    <mergeCell ref="B6:F6"/>
    <mergeCell ref="A55:D65"/>
    <mergeCell ref="A70:D84"/>
  </mergeCells>
  <conditionalFormatting sqref="B6">
    <cfRule type="cellIs" dxfId="14" priority="1" operator="equal">
      <formula>""</formula>
    </cfRule>
  </conditionalFormatting>
  <dataValidations count="2">
    <dataValidation type="list" allowBlank="1" showInputMessage="1" showErrorMessage="1" sqref="B19" xr:uid="{00000000-0002-0000-0300-000000000000}">
      <formula1>"yes, no"</formula1>
    </dataValidation>
    <dataValidation type="list" allowBlank="1" showInputMessage="1" showErrorMessage="1" sqref="B24:B30 B34:B39 B43:B47" xr:uid="{00000000-0002-0000-0300-000001000000}">
      <formula1>"yes,no"</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
  <sheetViews>
    <sheetView workbookViewId="0">
      <selection activeCell="A65" sqref="A65"/>
    </sheetView>
  </sheetViews>
  <sheetFormatPr defaultColWidth="9.140625" defaultRowHeight="15"/>
  <cols>
    <col min="1" max="1" width="39.28515625" style="1" customWidth="1"/>
    <col min="2" max="2" width="29.85546875" style="1" customWidth="1"/>
    <col min="3" max="16384" width="9.140625" style="1"/>
  </cols>
  <sheetData>
    <row r="1" spans="1:3" ht="15.75">
      <c r="A1" s="134" t="s">
        <v>1</v>
      </c>
      <c r="B1" s="135" t="str">
        <f>Summary!$C$4</f>
        <v>Atlanta</v>
      </c>
    </row>
    <row r="3" spans="1:3" s="133" customFormat="1" ht="21">
      <c r="A3" s="136" t="s">
        <v>172</v>
      </c>
    </row>
    <row r="4" spans="1:3" s="133" customFormat="1" ht="14.45" customHeight="1"/>
    <row r="5" spans="1:3" s="133" customFormat="1" ht="14.45" customHeight="1">
      <c r="C5" s="137" t="s">
        <v>173</v>
      </c>
    </row>
    <row r="6" spans="1:3" s="133" customFormat="1">
      <c r="A6" s="138" t="s">
        <v>174</v>
      </c>
      <c r="C6" s="139">
        <v>500</v>
      </c>
    </row>
    <row r="7" spans="1:3" s="133" customFormat="1" ht="14.45" customHeight="1"/>
    <row r="8" spans="1:3" s="133" customFormat="1" ht="14.45" customHeight="1"/>
    <row r="9" spans="1:3" s="133" customFormat="1" ht="14.45" customHeight="1">
      <c r="A9" s="138" t="s">
        <v>175</v>
      </c>
    </row>
    <row r="10" spans="1:3" s="133" customFormat="1">
      <c r="A10" s="138"/>
    </row>
    <row r="11" spans="1:3" s="133" customFormat="1">
      <c r="A11" s="140" t="s">
        <v>176</v>
      </c>
    </row>
    <row r="12" spans="1:3" s="133" customFormat="1" ht="14.45" customHeight="1">
      <c r="A12" s="141"/>
    </row>
    <row r="13" spans="1:3" s="133" customFormat="1" ht="14.45" customHeight="1">
      <c r="A13" s="142"/>
    </row>
    <row r="14" spans="1:3" s="133" customFormat="1" ht="14.45" customHeight="1">
      <c r="A14" s="142"/>
    </row>
    <row r="15" spans="1:3" s="133" customFormat="1" ht="14.45" customHeight="1">
      <c r="A15" s="142"/>
    </row>
    <row r="16" spans="1:3" s="133" customFormat="1" ht="14.45" customHeight="1">
      <c r="A16" s="142"/>
    </row>
    <row r="17" spans="1:2" s="133" customFormat="1" ht="14.45" customHeight="1">
      <c r="A17" s="143"/>
    </row>
    <row r="18" spans="1:2" s="133" customFormat="1" ht="14.45" customHeight="1">
      <c r="A18" s="144"/>
    </row>
    <row r="19" spans="1:2" s="133" customFormat="1">
      <c r="A19" s="138" t="s">
        <v>177</v>
      </c>
      <c r="B19" s="145"/>
    </row>
    <row r="20" spans="1:2" s="133" customFormat="1">
      <c r="A20" s="145"/>
      <c r="B20" s="145"/>
    </row>
    <row r="21" spans="1:2" s="133" customFormat="1">
      <c r="A21" s="146" t="s">
        <v>178</v>
      </c>
      <c r="B21" s="146" t="s">
        <v>179</v>
      </c>
    </row>
    <row r="22" spans="1:2" s="133" customFormat="1">
      <c r="A22" s="147" t="s">
        <v>180</v>
      </c>
      <c r="B22" s="139" t="s">
        <v>125</v>
      </c>
    </row>
    <row r="23" spans="1:2" s="133" customFormat="1">
      <c r="A23" s="148" t="s">
        <v>181</v>
      </c>
      <c r="B23" s="149" t="s">
        <v>182</v>
      </c>
    </row>
    <row r="24" spans="1:2" s="133" customFormat="1">
      <c r="A24" s="148" t="s">
        <v>183</v>
      </c>
      <c r="B24" s="149" t="s">
        <v>184</v>
      </c>
    </row>
    <row r="25" spans="1:2" s="133" customFormat="1">
      <c r="A25" s="148" t="s">
        <v>185</v>
      </c>
      <c r="B25" s="149" t="s">
        <v>186</v>
      </c>
    </row>
    <row r="26" spans="1:2" s="133" customFormat="1">
      <c r="A26" s="150"/>
      <c r="B26" s="151"/>
    </row>
    <row r="27" spans="1:2" s="133" customFormat="1">
      <c r="A27" s="150"/>
      <c r="B27" s="151"/>
    </row>
    <row r="28" spans="1:2" s="133" customFormat="1">
      <c r="A28" s="150"/>
      <c r="B28" s="151"/>
    </row>
    <row r="29" spans="1:2" s="133" customFormat="1">
      <c r="A29" s="150"/>
      <c r="B29" s="151"/>
    </row>
    <row r="30" spans="1:2" s="133" customFormat="1">
      <c r="A30" s="150"/>
      <c r="B30" s="151"/>
    </row>
    <row r="31" spans="1:2" s="133" customFormat="1">
      <c r="A31" s="150"/>
      <c r="B31" s="151"/>
    </row>
    <row r="32" spans="1:2" s="133" customFormat="1">
      <c r="A32" s="150"/>
      <c r="B32" s="151"/>
    </row>
    <row r="33" spans="1:2" s="133" customFormat="1">
      <c r="A33" s="150"/>
      <c r="B33" s="151"/>
    </row>
    <row r="34" spans="1:2" s="133" customFormat="1">
      <c r="A34" s="150"/>
      <c r="B34" s="151"/>
    </row>
    <row r="35" spans="1:2" s="133" customFormat="1">
      <c r="A35" s="150"/>
      <c r="B35" s="151"/>
    </row>
    <row r="36" spans="1:2" s="133" customFormat="1">
      <c r="A36" s="150"/>
      <c r="B36" s="151"/>
    </row>
    <row r="37" spans="1:2" s="133" customFormat="1">
      <c r="A37" s="150"/>
      <c r="B37" s="151"/>
    </row>
    <row r="38" spans="1:2" s="133" customFormat="1">
      <c r="A38" s="150"/>
      <c r="B38" s="151"/>
    </row>
    <row r="39" spans="1:2" s="133" customFormat="1">
      <c r="A39" s="150"/>
      <c r="B39" s="151"/>
    </row>
    <row r="40" spans="1:2" s="133" customFormat="1">
      <c r="A40" s="150"/>
      <c r="B40" s="151"/>
    </row>
    <row r="41" spans="1:2" s="133" customFormat="1">
      <c r="A41" s="150"/>
      <c r="B41" s="151"/>
    </row>
    <row r="42" spans="1:2" s="133" customFormat="1">
      <c r="A42" s="150"/>
      <c r="B42" s="151"/>
    </row>
    <row r="43" spans="1:2" s="133" customFormat="1" ht="14.45" customHeight="1">
      <c r="A43" s="152"/>
      <c r="B43" s="153"/>
    </row>
    <row r="44" spans="1:2" s="133" customFormat="1" ht="14.45" customHeight="1"/>
    <row r="45" spans="1:2" s="133" customFormat="1" ht="14.45" customHeight="1">
      <c r="A45" s="138" t="s">
        <v>187</v>
      </c>
    </row>
    <row r="46" spans="1:2" s="133" customFormat="1" ht="14.45" customHeight="1"/>
    <row r="47" spans="1:2" s="133" customFormat="1">
      <c r="A47" s="140" t="s">
        <v>188</v>
      </c>
      <c r="B47" s="133" t="s">
        <v>189</v>
      </c>
    </row>
    <row r="48" spans="1:2" s="133" customFormat="1" ht="14.45" customHeight="1">
      <c r="A48" s="141"/>
      <c r="B48" s="133" t="s">
        <v>190</v>
      </c>
    </row>
    <row r="49" spans="1:2" s="133" customFormat="1" ht="14.45" customHeight="1">
      <c r="A49" s="142"/>
    </row>
    <row r="50" spans="1:2" s="133" customFormat="1" ht="14.45" customHeight="1">
      <c r="A50" s="142"/>
    </row>
    <row r="51" spans="1:2" s="133" customFormat="1" ht="14.45" customHeight="1">
      <c r="A51" s="142"/>
    </row>
    <row r="52" spans="1:2" s="133" customFormat="1" ht="14.45" customHeight="1">
      <c r="A52" s="142"/>
    </row>
    <row r="53" spans="1:2" s="133" customFormat="1" ht="14.45" customHeight="1">
      <c r="A53" s="143"/>
    </row>
    <row r="54" spans="1:2" s="133" customFormat="1" ht="14.45" customHeight="1">
      <c r="A54" s="145"/>
      <c r="B54" s="145"/>
    </row>
    <row r="55" spans="1:2" s="133" customFormat="1" ht="14.45" customHeight="1">
      <c r="A55" s="145"/>
      <c r="B55" s="145"/>
    </row>
    <row r="56" spans="1:2" s="133" customFormat="1" ht="45" customHeight="1">
      <c r="A56" s="286" t="s">
        <v>191</v>
      </c>
      <c r="B56" s="286"/>
    </row>
    <row r="57" spans="1:2" s="133" customFormat="1" ht="14.45" customHeight="1">
      <c r="A57" s="138"/>
      <c r="B57" s="138"/>
    </row>
    <row r="58" spans="1:2" s="133" customFormat="1" ht="14.45" customHeight="1">
      <c r="A58" s="154" t="s">
        <v>192</v>
      </c>
      <c r="B58" s="155"/>
    </row>
    <row r="59" spans="1:2" s="133" customFormat="1" ht="14.45" customHeight="1">
      <c r="A59" s="138"/>
      <c r="B59" s="138"/>
    </row>
    <row r="60" spans="1:2" s="133" customFormat="1" ht="14.45" customHeight="1">
      <c r="A60" s="138" t="s">
        <v>193</v>
      </c>
      <c r="B60" s="155"/>
    </row>
    <row r="61" spans="1:2" s="133" customFormat="1" ht="14.45" customHeight="1">
      <c r="A61" s="138"/>
      <c r="B61" s="138"/>
    </row>
    <row r="62" spans="1:2" s="133" customFormat="1" ht="14.45" customHeight="1">
      <c r="A62" s="138" t="s">
        <v>194</v>
      </c>
      <c r="B62" s="155"/>
    </row>
    <row r="63" spans="1:2" s="133" customFormat="1" ht="14.45" customHeight="1">
      <c r="A63" s="138"/>
      <c r="B63" s="138"/>
    </row>
    <row r="64" spans="1:2" s="133" customFormat="1" ht="14.45" customHeight="1">
      <c r="A64" s="154" t="s">
        <v>195</v>
      </c>
      <c r="B64" s="155"/>
    </row>
    <row r="65" s="133" customFormat="1" ht="14.45" customHeight="1"/>
    <row r="66" ht="14.45" customHeight="1"/>
    <row r="67" ht="14.45" customHeight="1"/>
    <row r="78" ht="14.45" customHeight="1"/>
  </sheetData>
  <mergeCells count="1">
    <mergeCell ref="A56:B56"/>
  </mergeCells>
  <conditionalFormatting sqref="C6">
    <cfRule type="cellIs" dxfId="13" priority="1" operator="equal">
      <formula>""</formula>
    </cfRule>
  </conditionalFormatting>
  <conditionalFormatting sqref="B22:B25">
    <cfRule type="cellIs" dxfId="12" priority="2" operator="equal">
      <formula>""</formula>
    </cfRule>
  </conditionalFormatting>
  <conditionalFormatting sqref="B58 B60 B62 B64">
    <cfRule type="cellIs" dxfId="11" priority="3" operator="equal">
      <formula>""</formula>
    </cfRule>
  </conditionalFormatting>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0"/>
  <sheetViews>
    <sheetView workbookViewId="0">
      <selection activeCell="A41" sqref="A41"/>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8" customWidth="1"/>
    <col min="6" max="6" width="5.42578125" style="1" customWidth="1"/>
    <col min="7" max="7" width="13.42578125" style="18" customWidth="1"/>
    <col min="8" max="16384" width="9.140625" style="1"/>
  </cols>
  <sheetData>
    <row r="1" spans="1:16" ht="18.75">
      <c r="A1" s="2" t="s">
        <v>196</v>
      </c>
      <c r="B1" s="19"/>
      <c r="C1" s="19"/>
      <c r="D1" s="19"/>
      <c r="E1" s="20">
        <f>SUM(E9:E51)</f>
        <v>22</v>
      </c>
      <c r="F1" s="21" t="s">
        <v>197</v>
      </c>
      <c r="G1" s="22"/>
    </row>
    <row r="2" spans="1:16">
      <c r="A2" s="23"/>
      <c r="B2" s="10"/>
      <c r="C2" s="10"/>
      <c r="D2" s="10"/>
      <c r="E2" s="108">
        <f>SUM(G9:G51)</f>
        <v>100</v>
      </c>
      <c r="F2" s="25" t="s">
        <v>35</v>
      </c>
      <c r="G2" s="26"/>
    </row>
    <row r="3" spans="1:16">
      <c r="A3" s="23"/>
      <c r="B3" s="10"/>
      <c r="C3" s="10"/>
      <c r="D3" s="53"/>
      <c r="E3" s="52"/>
      <c r="F3" s="53"/>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198</v>
      </c>
      <c r="B6" s="247" t="s">
        <v>199</v>
      </c>
      <c r="C6" s="248"/>
      <c r="D6" s="248"/>
      <c r="E6" s="248"/>
      <c r="F6" s="248"/>
      <c r="G6" s="30"/>
      <c r="I6" s="72"/>
      <c r="J6" s="72"/>
      <c r="K6" s="72"/>
      <c r="L6" s="72"/>
      <c r="M6" s="72"/>
      <c r="N6" s="72"/>
      <c r="O6" s="72"/>
      <c r="P6" s="72"/>
    </row>
    <row r="7" spans="1:16" ht="7.5" customHeight="1">
      <c r="A7" s="36"/>
      <c r="B7" s="37"/>
      <c r="C7" s="37"/>
      <c r="D7" s="111"/>
      <c r="E7" s="112"/>
      <c r="F7" s="111"/>
      <c r="G7" s="113"/>
    </row>
    <row r="8" spans="1:16" ht="30">
      <c r="A8" s="130" t="s">
        <v>200</v>
      </c>
      <c r="B8" s="10"/>
      <c r="C8" s="10"/>
      <c r="D8" s="53"/>
      <c r="E8" s="52"/>
      <c r="F8" s="53"/>
      <c r="G8" s="28"/>
    </row>
    <row r="9" spans="1:16" ht="30" customHeight="1">
      <c r="A9" s="55" t="s">
        <v>201</v>
      </c>
      <c r="B9" s="44" t="s">
        <v>42</v>
      </c>
      <c r="C9" s="44"/>
      <c r="D9" s="44" t="s">
        <v>43</v>
      </c>
      <c r="E9" s="43" t="s">
        <v>13</v>
      </c>
      <c r="F9" s="44"/>
      <c r="G9" s="45" t="s">
        <v>35</v>
      </c>
    </row>
    <row r="10" spans="1:16" ht="7.5" customHeight="1">
      <c r="A10" s="23"/>
      <c r="B10" s="10"/>
      <c r="C10" s="10"/>
      <c r="D10" s="10"/>
      <c r="E10" s="27"/>
      <c r="F10" s="10"/>
      <c r="G10" s="33"/>
    </row>
    <row r="11" spans="1:16" ht="15" customHeight="1">
      <c r="A11" s="51" t="s">
        <v>202</v>
      </c>
      <c r="B11" s="48">
        <v>25</v>
      </c>
      <c r="C11" s="10">
        <v>1</v>
      </c>
      <c r="D11" s="104" t="s">
        <v>203</v>
      </c>
      <c r="E11" s="131">
        <f>IF(B11*C11&gt;G11,G11,B11*C11)</f>
        <v>10</v>
      </c>
      <c r="F11" s="10"/>
      <c r="G11" s="33">
        <v>10</v>
      </c>
    </row>
    <row r="12" spans="1:16" ht="30" customHeight="1">
      <c r="A12" s="51" t="s">
        <v>204</v>
      </c>
      <c r="B12" s="48">
        <v>10</v>
      </c>
      <c r="C12" s="10">
        <v>1</v>
      </c>
      <c r="D12" s="104" t="s">
        <v>203</v>
      </c>
      <c r="E12" s="131">
        <f>IF(B12*C12&gt;G12,G12,B12*C12)</f>
        <v>5</v>
      </c>
      <c r="F12" s="10"/>
      <c r="G12" s="33">
        <v>5</v>
      </c>
    </row>
    <row r="13" spans="1:16" ht="15" customHeight="1">
      <c r="A13" s="51" t="s">
        <v>205</v>
      </c>
      <c r="B13" s="48"/>
      <c r="C13" s="10">
        <v>5</v>
      </c>
      <c r="D13" s="10" t="s">
        <v>142</v>
      </c>
      <c r="E13" s="49">
        <f>IF(B13="yes",C13,IF(B13="y",C13,0))</f>
        <v>0</v>
      </c>
      <c r="F13" s="10"/>
      <c r="G13" s="33">
        <v>5</v>
      </c>
    </row>
    <row r="14" spans="1:16">
      <c r="A14" s="23"/>
      <c r="B14" s="10"/>
      <c r="C14" s="10"/>
      <c r="D14" s="10"/>
      <c r="E14" s="27"/>
      <c r="F14" s="10"/>
      <c r="G14" s="33"/>
    </row>
    <row r="15" spans="1:16" ht="30" customHeight="1">
      <c r="A15" s="55" t="s">
        <v>206</v>
      </c>
      <c r="B15" s="44" t="s">
        <v>42</v>
      </c>
      <c r="C15" s="44"/>
      <c r="D15" s="44" t="s">
        <v>43</v>
      </c>
      <c r="E15" s="43" t="s">
        <v>13</v>
      </c>
      <c r="F15" s="44"/>
      <c r="G15" s="45" t="s">
        <v>35</v>
      </c>
    </row>
    <row r="16" spans="1:16" ht="7.5" customHeight="1">
      <c r="A16" s="23"/>
      <c r="B16" s="10"/>
      <c r="C16" s="10"/>
      <c r="D16" s="10"/>
      <c r="E16" s="27"/>
      <c r="F16" s="10"/>
      <c r="G16" s="33"/>
    </row>
    <row r="17" spans="1:7" ht="15" customHeight="1">
      <c r="A17" s="51" t="s">
        <v>207</v>
      </c>
      <c r="B17" s="48"/>
      <c r="C17" s="10">
        <v>2</v>
      </c>
      <c r="D17" s="10" t="s">
        <v>208</v>
      </c>
      <c r="E17" s="131">
        <f>IF(B17*C17&gt;G17,G17,B17*C17)</f>
        <v>0</v>
      </c>
      <c r="F17" s="10"/>
      <c r="G17" s="33">
        <v>20</v>
      </c>
    </row>
    <row r="18" spans="1:7" ht="15" customHeight="1">
      <c r="A18" s="51" t="s">
        <v>209</v>
      </c>
      <c r="B18" s="48"/>
      <c r="C18" s="10">
        <v>2</v>
      </c>
      <c r="D18" s="10" t="s">
        <v>208</v>
      </c>
      <c r="E18" s="131">
        <f>IF(B18*C18&gt;G18,G18,B18*C18)</f>
        <v>0</v>
      </c>
      <c r="F18" s="10"/>
      <c r="G18" s="33">
        <v>16</v>
      </c>
    </row>
    <row r="19" spans="1:7" ht="15" customHeight="1">
      <c r="A19" s="51" t="s">
        <v>210</v>
      </c>
      <c r="B19" s="48"/>
      <c r="C19" s="10">
        <v>3</v>
      </c>
      <c r="D19" s="10" t="s">
        <v>208</v>
      </c>
      <c r="E19" s="131">
        <f>IF(B19*C19&gt;G19,G19,B19*C19)</f>
        <v>0</v>
      </c>
      <c r="F19" s="10"/>
      <c r="G19" s="33">
        <v>15</v>
      </c>
    </row>
    <row r="20" spans="1:7">
      <c r="A20" s="23"/>
      <c r="B20" s="10"/>
      <c r="C20" s="10"/>
      <c r="D20" s="10"/>
      <c r="E20" s="27"/>
      <c r="F20" s="10"/>
      <c r="G20" s="33"/>
    </row>
    <row r="21" spans="1:7" ht="30" customHeight="1">
      <c r="A21" s="132" t="s">
        <v>211</v>
      </c>
      <c r="B21" s="44" t="s">
        <v>42</v>
      </c>
      <c r="C21" s="44"/>
      <c r="D21" s="44" t="s">
        <v>43</v>
      </c>
      <c r="E21" s="43" t="s">
        <v>13</v>
      </c>
      <c r="F21" s="44"/>
      <c r="G21" s="45" t="s">
        <v>35</v>
      </c>
    </row>
    <row r="22" spans="1:7" ht="7.5" customHeight="1">
      <c r="A22" s="23"/>
      <c r="B22" s="10"/>
      <c r="C22" s="10"/>
      <c r="D22" s="10"/>
      <c r="E22" s="27"/>
      <c r="F22" s="10"/>
      <c r="G22" s="33"/>
    </row>
    <row r="23" spans="1:7" ht="15" customHeight="1">
      <c r="A23" s="51" t="s">
        <v>212</v>
      </c>
      <c r="B23" s="48" t="s">
        <v>141</v>
      </c>
      <c r="C23" s="10">
        <v>4</v>
      </c>
      <c r="D23" s="10" t="s">
        <v>142</v>
      </c>
      <c r="E23" s="49">
        <f t="shared" ref="E23:E26" si="0">IF(B23="yes",C23,IF(B23="y",C23,0))</f>
        <v>4</v>
      </c>
      <c r="F23" s="10"/>
      <c r="G23" s="33">
        <v>4</v>
      </c>
    </row>
    <row r="24" spans="1:7">
      <c r="A24" s="51" t="s">
        <v>213</v>
      </c>
      <c r="B24" s="48" t="s">
        <v>158</v>
      </c>
      <c r="C24" s="10">
        <v>4</v>
      </c>
      <c r="D24" s="10" t="s">
        <v>142</v>
      </c>
      <c r="E24" s="49">
        <f t="shared" si="0"/>
        <v>0</v>
      </c>
      <c r="F24" s="10"/>
      <c r="G24" s="33">
        <v>4</v>
      </c>
    </row>
    <row r="25" spans="1:7" ht="15" customHeight="1">
      <c r="A25" s="51" t="s">
        <v>214</v>
      </c>
      <c r="B25" s="48" t="s">
        <v>158</v>
      </c>
      <c r="C25" s="10">
        <v>3</v>
      </c>
      <c r="D25" s="10" t="s">
        <v>142</v>
      </c>
      <c r="E25" s="49">
        <f t="shared" si="0"/>
        <v>0</v>
      </c>
      <c r="F25" s="10"/>
      <c r="G25" s="33">
        <v>3</v>
      </c>
    </row>
    <row r="26" spans="1:7" ht="15" customHeight="1">
      <c r="A26" s="51" t="s">
        <v>215</v>
      </c>
      <c r="B26" s="48" t="s">
        <v>141</v>
      </c>
      <c r="C26" s="10">
        <v>3</v>
      </c>
      <c r="D26" s="10" t="s">
        <v>142</v>
      </c>
      <c r="E26" s="49">
        <f t="shared" si="0"/>
        <v>3</v>
      </c>
      <c r="F26" s="10"/>
      <c r="G26" s="33">
        <v>3</v>
      </c>
    </row>
    <row r="27" spans="1:7">
      <c r="A27" s="73"/>
      <c r="B27" s="63"/>
      <c r="C27" s="63"/>
      <c r="D27" s="127"/>
      <c r="E27" s="128"/>
      <c r="F27" s="127"/>
      <c r="G27" s="123"/>
    </row>
    <row r="29" spans="1:7">
      <c r="A29" s="65"/>
      <c r="B29" s="19"/>
      <c r="C29" s="19"/>
      <c r="D29" s="19"/>
      <c r="E29" s="66"/>
      <c r="F29" s="19"/>
      <c r="G29" s="67"/>
    </row>
    <row r="30" spans="1:7">
      <c r="A30" s="23"/>
      <c r="B30" s="10"/>
      <c r="C30" s="10"/>
      <c r="D30" s="10"/>
      <c r="E30" s="43" t="s">
        <v>13</v>
      </c>
      <c r="F30" s="44"/>
      <c r="G30" s="68" t="s">
        <v>35</v>
      </c>
    </row>
    <row r="31" spans="1:7">
      <c r="A31" s="23" t="s">
        <v>216</v>
      </c>
      <c r="B31" s="10"/>
      <c r="C31" s="10"/>
      <c r="D31" s="10"/>
      <c r="E31" s="27"/>
      <c r="F31" s="10"/>
      <c r="G31" s="33"/>
    </row>
    <row r="32" spans="1:7">
      <c r="A32" s="23" t="s">
        <v>217</v>
      </c>
      <c r="B32" s="69"/>
      <c r="C32" s="70" t="s">
        <v>61</v>
      </c>
      <c r="D32" s="71"/>
      <c r="E32" s="49">
        <f>IF(B32&gt;G32,G32,B32)</f>
        <v>0</v>
      </c>
      <c r="F32" s="10"/>
      <c r="G32" s="33">
        <v>5</v>
      </c>
    </row>
    <row r="33" spans="1:7" ht="6" customHeight="1">
      <c r="A33" s="23"/>
      <c r="B33" s="10"/>
      <c r="C33" s="10"/>
      <c r="D33" s="10"/>
      <c r="E33" s="10"/>
      <c r="F33" s="10"/>
      <c r="G33" s="33"/>
    </row>
    <row r="34" spans="1:7">
      <c r="A34" s="291" t="s">
        <v>218</v>
      </c>
      <c r="B34" s="256"/>
      <c r="C34" s="256"/>
      <c r="D34" s="265"/>
      <c r="E34" s="10"/>
      <c r="F34" s="10"/>
      <c r="G34" s="33"/>
    </row>
    <row r="35" spans="1:7">
      <c r="A35" s="292"/>
      <c r="B35" s="259"/>
      <c r="C35" s="259"/>
      <c r="D35" s="267"/>
      <c r="E35" s="10"/>
      <c r="F35" s="10"/>
      <c r="G35" s="33"/>
    </row>
    <row r="36" spans="1:7">
      <c r="A36" s="292"/>
      <c r="B36" s="259"/>
      <c r="C36" s="259"/>
      <c r="D36" s="267"/>
      <c r="E36" s="10"/>
      <c r="F36" s="10"/>
      <c r="G36" s="33"/>
    </row>
    <row r="37" spans="1:7">
      <c r="A37" s="292"/>
      <c r="B37" s="259"/>
      <c r="C37" s="259"/>
      <c r="D37" s="267"/>
      <c r="E37" s="10"/>
      <c r="F37" s="10"/>
      <c r="G37" s="33"/>
    </row>
    <row r="38" spans="1:7">
      <c r="A38" s="292"/>
      <c r="B38" s="259"/>
      <c r="C38" s="259"/>
      <c r="D38" s="267"/>
      <c r="E38" s="10"/>
      <c r="F38" s="10"/>
      <c r="G38" s="33"/>
    </row>
    <row r="39" spans="1:7">
      <c r="A39" s="292"/>
      <c r="B39" s="259"/>
      <c r="C39" s="259"/>
      <c r="D39" s="267"/>
      <c r="E39" s="10"/>
      <c r="F39" s="10"/>
      <c r="G39" s="33"/>
    </row>
    <row r="40" spans="1:7">
      <c r="A40" s="293"/>
      <c r="B40" s="262"/>
      <c r="C40" s="262"/>
      <c r="D40" s="269"/>
      <c r="E40" s="27"/>
      <c r="F40" s="10"/>
      <c r="G40" s="33"/>
    </row>
    <row r="41" spans="1:7">
      <c r="A41" s="23"/>
      <c r="B41" s="10"/>
      <c r="C41" s="10"/>
      <c r="D41" s="10"/>
      <c r="E41" s="43" t="s">
        <v>13</v>
      </c>
      <c r="F41" s="44"/>
      <c r="G41" s="68" t="s">
        <v>35</v>
      </c>
    </row>
    <row r="42" spans="1:7">
      <c r="A42" s="23" t="s">
        <v>219</v>
      </c>
      <c r="B42" s="10"/>
      <c r="C42" s="10"/>
      <c r="D42" s="10"/>
      <c r="E42" s="43"/>
      <c r="F42" s="44"/>
      <c r="G42" s="68"/>
    </row>
    <row r="43" spans="1:7">
      <c r="A43" s="23" t="s">
        <v>220</v>
      </c>
      <c r="B43" s="69"/>
      <c r="C43" s="70" t="s">
        <v>61</v>
      </c>
      <c r="D43" s="71"/>
      <c r="E43" s="49">
        <f>IF(B43&gt;G43,G43,B43)</f>
        <v>0</v>
      </c>
      <c r="F43" s="10"/>
      <c r="G43" s="33">
        <v>10</v>
      </c>
    </row>
    <row r="44" spans="1:7" ht="6" customHeight="1">
      <c r="A44" s="23"/>
      <c r="B44" s="10"/>
      <c r="C44" s="10"/>
      <c r="D44" s="10"/>
      <c r="E44" s="10"/>
      <c r="F44" s="10"/>
      <c r="G44" s="33"/>
    </row>
    <row r="45" spans="1:7">
      <c r="A45" s="291"/>
      <c r="B45" s="256"/>
      <c r="C45" s="256"/>
      <c r="D45" s="265"/>
      <c r="E45" s="10"/>
      <c r="F45" s="10"/>
      <c r="G45" s="33"/>
    </row>
    <row r="46" spans="1:7">
      <c r="A46" s="292"/>
      <c r="B46" s="259"/>
      <c r="C46" s="259"/>
      <c r="D46" s="267"/>
      <c r="E46" s="10"/>
      <c r="F46" s="10"/>
      <c r="G46" s="33"/>
    </row>
    <row r="47" spans="1:7">
      <c r="A47" s="292"/>
      <c r="B47" s="259"/>
      <c r="C47" s="259"/>
      <c r="D47" s="267"/>
      <c r="E47" s="10"/>
      <c r="F47" s="10"/>
      <c r="G47" s="33"/>
    </row>
    <row r="48" spans="1:7">
      <c r="A48" s="292"/>
      <c r="B48" s="259"/>
      <c r="C48" s="259"/>
      <c r="D48" s="267"/>
      <c r="E48" s="10"/>
      <c r="F48" s="10"/>
      <c r="G48" s="33"/>
    </row>
    <row r="49" spans="1:7">
      <c r="A49" s="292"/>
      <c r="B49" s="259"/>
      <c r="C49" s="259"/>
      <c r="D49" s="267"/>
      <c r="E49" s="10"/>
      <c r="F49" s="10"/>
      <c r="G49" s="33"/>
    </row>
    <row r="50" spans="1:7">
      <c r="A50" s="292"/>
      <c r="B50" s="259"/>
      <c r="C50" s="259"/>
      <c r="D50" s="267"/>
      <c r="E50" s="10"/>
      <c r="F50" s="10"/>
      <c r="G50" s="33"/>
    </row>
    <row r="51" spans="1:7">
      <c r="A51" s="292"/>
      <c r="B51" s="259"/>
      <c r="C51" s="259"/>
      <c r="D51" s="267"/>
      <c r="E51" s="10"/>
      <c r="F51" s="10"/>
      <c r="G51" s="33"/>
    </row>
    <row r="52" spans="1:7">
      <c r="A52" s="292"/>
      <c r="B52" s="259"/>
      <c r="C52" s="259"/>
      <c r="D52" s="267"/>
      <c r="E52" s="10"/>
      <c r="F52" s="10"/>
      <c r="G52" s="33"/>
    </row>
    <row r="53" spans="1:7">
      <c r="A53" s="292"/>
      <c r="B53" s="259"/>
      <c r="C53" s="259"/>
      <c r="D53" s="267"/>
      <c r="E53" s="10"/>
      <c r="F53" s="10"/>
      <c r="G53" s="33"/>
    </row>
    <row r="54" spans="1:7">
      <c r="A54" s="292"/>
      <c r="B54" s="259"/>
      <c r="C54" s="259"/>
      <c r="D54" s="267"/>
      <c r="E54" s="10"/>
      <c r="F54" s="10"/>
      <c r="G54" s="33"/>
    </row>
    <row r="55" spans="1:7">
      <c r="A55" s="292"/>
      <c r="B55" s="259"/>
      <c r="C55" s="259"/>
      <c r="D55" s="267"/>
      <c r="E55" s="10"/>
      <c r="F55" s="10"/>
      <c r="G55" s="33"/>
    </row>
    <row r="56" spans="1:7">
      <c r="A56" s="292"/>
      <c r="B56" s="259"/>
      <c r="C56" s="259"/>
      <c r="D56" s="267"/>
      <c r="E56" s="27"/>
      <c r="F56" s="10"/>
      <c r="G56" s="33"/>
    </row>
    <row r="57" spans="1:7">
      <c r="A57" s="292"/>
      <c r="B57" s="259"/>
      <c r="C57" s="259"/>
      <c r="D57" s="267"/>
      <c r="E57" s="27"/>
      <c r="F57" s="10"/>
      <c r="G57" s="33"/>
    </row>
    <row r="58" spans="1:7">
      <c r="A58" s="292"/>
      <c r="B58" s="259"/>
      <c r="C58" s="259"/>
      <c r="D58" s="267"/>
      <c r="E58" s="27"/>
      <c r="F58" s="10"/>
      <c r="G58" s="33"/>
    </row>
    <row r="59" spans="1:7">
      <c r="A59" s="293"/>
      <c r="B59" s="262"/>
      <c r="C59" s="262"/>
      <c r="D59" s="269"/>
      <c r="E59" s="27"/>
      <c r="F59" s="10"/>
      <c r="G59" s="33"/>
    </row>
    <row r="60" spans="1:7">
      <c r="A60" s="73"/>
      <c r="B60" s="63"/>
      <c r="C60" s="63"/>
      <c r="D60" s="63"/>
      <c r="E60" s="62"/>
      <c r="F60" s="63"/>
      <c r="G60" s="64"/>
    </row>
  </sheetData>
  <sheetProtection algorithmName="SHA-512" hashValue="73252orBQYV45IZwjPviVgXwh7YrX1thAkBubvPy8MBk6JXH3VWfGmKBxW3ypLSrlnPd1xoo9ggH+LXIBg/92g==" saltValue="LJEOkHzMeTZ7qzEcblQVAw==" spinCount="100000" sheet="1" objects="1" scenarios="1"/>
  <mergeCells count="5">
    <mergeCell ref="B4:F4"/>
    <mergeCell ref="B5:C5"/>
    <mergeCell ref="B6:F6"/>
    <mergeCell ref="A34:D40"/>
    <mergeCell ref="A45:D59"/>
  </mergeCells>
  <conditionalFormatting sqref="B6">
    <cfRule type="cellIs" dxfId="10" priority="1" operator="equal">
      <formula>""</formula>
    </cfRule>
  </conditionalFormatting>
  <dataValidations count="1">
    <dataValidation type="list" allowBlank="1" showInputMessage="1" showErrorMessage="1" sqref="B13 B23:B26" xr:uid="{00000000-0002-0000-0500-000000000000}">
      <formula1>"yes,no"</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3"/>
  <sheetViews>
    <sheetView workbookViewId="0">
      <selection activeCell="A48" sqref="A48:D62"/>
    </sheetView>
  </sheetViews>
  <sheetFormatPr defaultColWidth="9.140625" defaultRowHeight="15"/>
  <cols>
    <col min="1" max="1" width="61.42578125" style="1" customWidth="1"/>
    <col min="2" max="2" width="5.42578125" style="1" customWidth="1"/>
    <col min="3" max="3" width="3.42578125" style="1" customWidth="1"/>
    <col min="4" max="4" width="14" style="1" customWidth="1"/>
    <col min="5" max="5" width="7.42578125" style="18" customWidth="1"/>
    <col min="6" max="6" width="5.42578125" style="1" customWidth="1"/>
    <col min="7" max="7" width="13.42578125" style="18" customWidth="1"/>
    <col min="8" max="9" width="9.140625" style="46"/>
    <col min="10" max="16384" width="9.140625" style="1"/>
  </cols>
  <sheetData>
    <row r="1" spans="1:16" ht="18.75">
      <c r="A1" s="2" t="s">
        <v>221</v>
      </c>
      <c r="B1" s="19"/>
      <c r="C1" s="19"/>
      <c r="D1" s="19"/>
      <c r="E1" s="20">
        <f>SUM(E9:E54)</f>
        <v>21</v>
      </c>
      <c r="F1" s="21" t="s">
        <v>222</v>
      </c>
      <c r="G1" s="22"/>
    </row>
    <row r="2" spans="1:16">
      <c r="A2" s="23"/>
      <c r="B2" s="10"/>
      <c r="C2" s="10"/>
      <c r="D2" s="10"/>
      <c r="E2" s="108">
        <f>SUM(G9:G54)</f>
        <v>100</v>
      </c>
      <c r="F2" s="25" t="s">
        <v>35</v>
      </c>
      <c r="G2" s="26"/>
    </row>
    <row r="3" spans="1:16">
      <c r="A3" s="23"/>
      <c r="B3" s="10"/>
      <c r="C3" s="10"/>
      <c r="D3" s="53"/>
      <c r="E3" s="52"/>
      <c r="F3" s="53"/>
      <c r="G3" s="28"/>
    </row>
    <row r="4" spans="1:16">
      <c r="A4" s="29" t="s">
        <v>1</v>
      </c>
      <c r="B4" s="287" t="str">
        <f>IF(Section&lt;&gt;"",Section,"")</f>
        <v>Atlanta</v>
      </c>
      <c r="C4" s="288"/>
      <c r="D4" s="288"/>
      <c r="E4" s="288"/>
      <c r="F4" s="288"/>
      <c r="G4" s="30"/>
      <c r="I4" s="129"/>
      <c r="J4" s="72"/>
      <c r="K4" s="72"/>
      <c r="L4" s="72"/>
      <c r="M4" s="72"/>
      <c r="N4" s="72"/>
      <c r="O4" s="72"/>
      <c r="P4" s="72"/>
    </row>
    <row r="5" spans="1:16">
      <c r="A5" s="31" t="s">
        <v>36</v>
      </c>
      <c r="B5" s="289">
        <f>IF(SectionSize&lt;&gt;"",SectionSize,"")</f>
        <v>660</v>
      </c>
      <c r="C5" s="290"/>
      <c r="D5" s="32"/>
      <c r="E5" s="32"/>
      <c r="F5" s="32"/>
      <c r="G5" s="30"/>
      <c r="I5" s="129"/>
      <c r="J5" s="72"/>
      <c r="K5" s="72"/>
      <c r="L5" s="72"/>
      <c r="M5" s="72"/>
      <c r="N5" s="72"/>
      <c r="O5" s="72"/>
      <c r="P5" s="72"/>
    </row>
    <row r="6" spans="1:16">
      <c r="A6" s="31" t="s">
        <v>223</v>
      </c>
      <c r="B6" s="247" t="s">
        <v>224</v>
      </c>
      <c r="C6" s="248"/>
      <c r="D6" s="248"/>
      <c r="E6" s="248"/>
      <c r="F6" s="248"/>
      <c r="G6" s="30"/>
      <c r="I6" s="129"/>
      <c r="J6" s="72"/>
      <c r="K6" s="72"/>
      <c r="L6" s="72"/>
      <c r="M6" s="72"/>
      <c r="N6" s="72"/>
      <c r="O6" s="72"/>
      <c r="P6" s="72"/>
    </row>
    <row r="7" spans="1:16" ht="7.5" customHeight="1">
      <c r="A7" s="36"/>
      <c r="B7" s="37"/>
      <c r="C7" s="37"/>
      <c r="D7" s="111"/>
      <c r="E7" s="112"/>
      <c r="F7" s="111"/>
      <c r="G7" s="113"/>
    </row>
    <row r="8" spans="1:16">
      <c r="A8" s="23"/>
      <c r="B8" s="10"/>
      <c r="C8" s="10"/>
      <c r="D8" s="53"/>
      <c r="E8" s="52"/>
      <c r="F8" s="53"/>
      <c r="G8" s="28"/>
    </row>
    <row r="9" spans="1:16" ht="30" customHeight="1">
      <c r="A9" s="42" t="s">
        <v>225</v>
      </c>
      <c r="B9" s="43" t="s">
        <v>42</v>
      </c>
      <c r="C9" s="44"/>
      <c r="D9" s="44" t="s">
        <v>43</v>
      </c>
      <c r="E9" s="43" t="s">
        <v>13</v>
      </c>
      <c r="F9" s="44"/>
      <c r="G9" s="45" t="s">
        <v>35</v>
      </c>
    </row>
    <row r="10" spans="1:16" ht="6" customHeight="1">
      <c r="A10" s="23"/>
      <c r="B10" s="27"/>
      <c r="C10" s="10"/>
      <c r="D10" s="10"/>
      <c r="E10" s="27"/>
      <c r="F10" s="10"/>
      <c r="G10" s="33"/>
    </row>
    <row r="11" spans="1:16" ht="30">
      <c r="A11" s="51" t="s">
        <v>226</v>
      </c>
      <c r="B11" s="48" t="s">
        <v>141</v>
      </c>
      <c r="C11" s="80">
        <v>3</v>
      </c>
      <c r="D11" s="80" t="s">
        <v>227</v>
      </c>
      <c r="E11" s="49">
        <f>IF(B11="yes",C11,IF(B11="y",C11,0))</f>
        <v>3</v>
      </c>
      <c r="F11" s="80"/>
      <c r="G11" s="84">
        <v>3</v>
      </c>
    </row>
    <row r="12" spans="1:16">
      <c r="A12" s="59" t="s">
        <v>228</v>
      </c>
      <c r="B12" s="48" t="s">
        <v>141</v>
      </c>
      <c r="C12" s="80">
        <v>3</v>
      </c>
      <c r="D12" s="80" t="s">
        <v>227</v>
      </c>
      <c r="E12" s="49">
        <f>IF(B12="yes",C12,IF(B12="y",C12,0))</f>
        <v>3</v>
      </c>
      <c r="F12" s="80"/>
      <c r="G12" s="84">
        <v>3</v>
      </c>
    </row>
    <row r="13" spans="1:16">
      <c r="A13" s="59" t="s">
        <v>229</v>
      </c>
      <c r="B13" s="48">
        <v>2</v>
      </c>
      <c r="C13" s="80">
        <v>1</v>
      </c>
      <c r="D13" s="80" t="s">
        <v>139</v>
      </c>
      <c r="E13" s="49">
        <f>IF(B13*C13&gt;G13,G13,B13*C13)</f>
        <v>2</v>
      </c>
      <c r="F13" s="80"/>
      <c r="G13" s="84">
        <v>4</v>
      </c>
    </row>
    <row r="14" spans="1:16">
      <c r="A14" s="59" t="s">
        <v>230</v>
      </c>
      <c r="B14" s="48">
        <v>2</v>
      </c>
      <c r="C14" s="80">
        <v>1</v>
      </c>
      <c r="D14" s="80" t="s">
        <v>139</v>
      </c>
      <c r="E14" s="49">
        <f>IF(B14*C14&gt;G14,G14,B14*C14)</f>
        <v>2</v>
      </c>
      <c r="F14" s="80"/>
      <c r="G14" s="84">
        <v>8</v>
      </c>
    </row>
    <row r="15" spans="1:16">
      <c r="A15" s="59" t="s">
        <v>231</v>
      </c>
      <c r="B15" s="48">
        <v>2</v>
      </c>
      <c r="C15" s="80">
        <v>1</v>
      </c>
      <c r="D15" s="80" t="s">
        <v>232</v>
      </c>
      <c r="E15" s="49">
        <f>IF(B15*C15&gt;G15,G15,B15*C15)</f>
        <v>2</v>
      </c>
      <c r="F15" s="80"/>
      <c r="G15" s="84">
        <v>8</v>
      </c>
    </row>
    <row r="16" spans="1:16">
      <c r="A16" s="59" t="s">
        <v>233</v>
      </c>
      <c r="B16" s="48"/>
      <c r="C16" s="80">
        <v>3</v>
      </c>
      <c r="D16" s="80" t="s">
        <v>227</v>
      </c>
      <c r="E16" s="49">
        <f>IF(B16="yes",C16,IF(B16="y",C16,0))</f>
        <v>0</v>
      </c>
      <c r="F16" s="80"/>
      <c r="G16" s="84">
        <v>3</v>
      </c>
    </row>
    <row r="17" spans="1:7">
      <c r="A17" s="59" t="s">
        <v>234</v>
      </c>
      <c r="B17" s="48" t="s">
        <v>141</v>
      </c>
      <c r="C17" s="80">
        <v>3</v>
      </c>
      <c r="D17" s="80" t="s">
        <v>227</v>
      </c>
      <c r="E17" s="49">
        <f>IF(B17="yes",C17,IF(B17="y",C17,0))</f>
        <v>3</v>
      </c>
      <c r="F17" s="80"/>
      <c r="G17" s="84">
        <v>3</v>
      </c>
    </row>
    <row r="18" spans="1:7">
      <c r="A18" s="59" t="s">
        <v>235</v>
      </c>
      <c r="B18" s="48" t="s">
        <v>141</v>
      </c>
      <c r="C18" s="94">
        <v>1</v>
      </c>
      <c r="D18" s="94" t="s">
        <v>236</v>
      </c>
      <c r="E18" s="49">
        <f>IF(B18="yes",C18,IF(B18="y",C18,0))</f>
        <v>1</v>
      </c>
      <c r="F18" s="80"/>
      <c r="G18" s="84">
        <v>2</v>
      </c>
    </row>
    <row r="19" spans="1:7">
      <c r="A19" s="23"/>
      <c r="B19" s="27"/>
      <c r="C19" s="80"/>
      <c r="D19" s="80"/>
      <c r="E19" s="125"/>
      <c r="F19" s="80"/>
      <c r="G19" s="84"/>
    </row>
    <row r="20" spans="1:7" ht="30" customHeight="1">
      <c r="A20" s="55" t="s">
        <v>237</v>
      </c>
      <c r="B20" s="43" t="s">
        <v>42</v>
      </c>
      <c r="C20" s="44"/>
      <c r="D20" s="44" t="s">
        <v>43</v>
      </c>
      <c r="E20" s="43" t="s">
        <v>13</v>
      </c>
      <c r="F20" s="44"/>
      <c r="G20" s="45" t="s">
        <v>35</v>
      </c>
    </row>
    <row r="21" spans="1:7" ht="6" customHeight="1">
      <c r="A21" s="23"/>
      <c r="B21" s="27"/>
      <c r="C21" s="80"/>
      <c r="D21" s="80"/>
      <c r="E21" s="125"/>
      <c r="F21" s="80"/>
      <c r="G21" s="84"/>
    </row>
    <row r="22" spans="1:7">
      <c r="A22" s="59" t="s">
        <v>238</v>
      </c>
      <c r="B22" s="48"/>
      <c r="C22" s="80">
        <v>3</v>
      </c>
      <c r="D22" s="80" t="s">
        <v>227</v>
      </c>
      <c r="E22" s="49">
        <f>IF(B22="yes",C22,IF(B22="y",C22,0))</f>
        <v>0</v>
      </c>
      <c r="F22" s="80"/>
      <c r="G22" s="84">
        <v>3</v>
      </c>
    </row>
    <row r="23" spans="1:7">
      <c r="A23" s="59" t="s">
        <v>239</v>
      </c>
      <c r="B23" s="48">
        <v>2</v>
      </c>
      <c r="C23" s="80">
        <v>1</v>
      </c>
      <c r="D23" s="80" t="s">
        <v>203</v>
      </c>
      <c r="E23" s="49">
        <f>IF(B23*C23&gt;G23,G23,B23*C23)</f>
        <v>2</v>
      </c>
      <c r="F23" s="80"/>
      <c r="G23" s="84">
        <v>5</v>
      </c>
    </row>
    <row r="24" spans="1:7">
      <c r="A24" s="59" t="s">
        <v>240</v>
      </c>
      <c r="B24" s="48">
        <v>1</v>
      </c>
      <c r="C24" s="80">
        <v>2</v>
      </c>
      <c r="D24" s="80" t="s">
        <v>203</v>
      </c>
      <c r="E24" s="49">
        <f>IF(B24*C24&gt;G24,G24,B24*C24)</f>
        <v>2</v>
      </c>
      <c r="F24" s="80"/>
      <c r="G24" s="84">
        <v>10</v>
      </c>
    </row>
    <row r="25" spans="1:7">
      <c r="A25" s="59" t="s">
        <v>241</v>
      </c>
      <c r="B25" s="48">
        <v>1</v>
      </c>
      <c r="C25" s="80">
        <v>1</v>
      </c>
      <c r="D25" s="80" t="s">
        <v>203</v>
      </c>
      <c r="E25" s="49">
        <f>IF(B25*C25&gt;G25,G25,B25*C25)</f>
        <v>1</v>
      </c>
      <c r="F25" s="80"/>
      <c r="G25" s="84">
        <v>5</v>
      </c>
    </row>
    <row r="26" spans="1:7">
      <c r="A26" s="59" t="s">
        <v>242</v>
      </c>
      <c r="B26" s="48"/>
      <c r="C26" s="94">
        <v>3</v>
      </c>
      <c r="D26" s="80" t="s">
        <v>227</v>
      </c>
      <c r="E26" s="49">
        <f>IF(B26="yes",C26,IF(B26="y",C26,0))</f>
        <v>0</v>
      </c>
      <c r="F26" s="80"/>
      <c r="G26" s="84">
        <v>3</v>
      </c>
    </row>
    <row r="27" spans="1:7">
      <c r="A27" s="59" t="s">
        <v>243</v>
      </c>
      <c r="B27" s="48"/>
      <c r="C27" s="80">
        <v>3</v>
      </c>
      <c r="D27" s="80" t="s">
        <v>203</v>
      </c>
      <c r="E27" s="49">
        <f>IF(B27*C27&gt;G27,G27,B27*C27)</f>
        <v>0</v>
      </c>
      <c r="F27" s="80"/>
      <c r="G27" s="84">
        <v>12</v>
      </c>
    </row>
    <row r="28" spans="1:7">
      <c r="A28" s="59" t="s">
        <v>244</v>
      </c>
      <c r="B28" s="48"/>
      <c r="C28" s="80">
        <v>1</v>
      </c>
      <c r="D28" s="80" t="s">
        <v>203</v>
      </c>
      <c r="E28" s="49">
        <f>IF(B28*C28&gt;G28,G28,B28*C28)</f>
        <v>0</v>
      </c>
      <c r="F28" s="80"/>
      <c r="G28" s="84">
        <v>4</v>
      </c>
    </row>
    <row r="29" spans="1:7">
      <c r="A29" s="59" t="s">
        <v>245</v>
      </c>
      <c r="B29" s="48"/>
      <c r="C29" s="80">
        <v>1</v>
      </c>
      <c r="D29" s="80" t="s">
        <v>203</v>
      </c>
      <c r="E29" s="49">
        <f>IF(B29*C29&gt;G29,G29,B29*C29)</f>
        <v>0</v>
      </c>
      <c r="F29" s="80"/>
      <c r="G29" s="84">
        <v>4</v>
      </c>
    </row>
    <row r="30" spans="1:7">
      <c r="A30" s="73"/>
      <c r="B30" s="62"/>
      <c r="C30" s="63"/>
      <c r="D30" s="127"/>
      <c r="E30" s="128"/>
      <c r="F30" s="127"/>
      <c r="G30" s="123"/>
    </row>
    <row r="31" spans="1:7">
      <c r="B31" s="18"/>
    </row>
    <row r="32" spans="1:7" ht="7.5" customHeight="1">
      <c r="A32" s="65"/>
      <c r="B32" s="66"/>
      <c r="C32" s="19"/>
      <c r="D32" s="19"/>
      <c r="E32" s="66"/>
      <c r="F32" s="19"/>
      <c r="G32" s="67"/>
    </row>
    <row r="33" spans="1:7">
      <c r="A33" s="23"/>
      <c r="B33" s="27"/>
      <c r="C33" s="10"/>
      <c r="D33" s="10"/>
      <c r="E33" s="43" t="s">
        <v>13</v>
      </c>
      <c r="F33" s="44"/>
      <c r="G33" s="68" t="s">
        <v>35</v>
      </c>
    </row>
    <row r="34" spans="1:7" ht="15" customHeight="1">
      <c r="A34" s="23" t="s">
        <v>246</v>
      </c>
      <c r="B34" s="27"/>
      <c r="C34" s="10"/>
      <c r="D34" s="10"/>
      <c r="E34" s="27"/>
      <c r="F34" s="10"/>
      <c r="G34" s="33"/>
    </row>
    <row r="35" spans="1:7">
      <c r="A35" s="23" t="s">
        <v>217</v>
      </c>
      <c r="B35" s="69"/>
      <c r="C35" s="70" t="s">
        <v>61</v>
      </c>
      <c r="D35" s="71"/>
      <c r="E35" s="49">
        <f>IF(B35&gt;G35,G35,B35)</f>
        <v>0</v>
      </c>
      <c r="F35" s="10"/>
      <c r="G35" s="33">
        <v>10</v>
      </c>
    </row>
    <row r="36" spans="1:7" ht="6" customHeight="1">
      <c r="A36" s="23"/>
      <c r="B36" s="27"/>
      <c r="C36" s="10"/>
      <c r="D36" s="10"/>
      <c r="E36" s="10"/>
      <c r="F36" s="10"/>
      <c r="G36" s="33"/>
    </row>
    <row r="37" spans="1:7">
      <c r="A37" s="291" t="s">
        <v>475</v>
      </c>
      <c r="B37" s="256"/>
      <c r="C37" s="256"/>
      <c r="D37" s="265"/>
      <c r="E37" s="10"/>
      <c r="F37" s="10"/>
      <c r="G37" s="33"/>
    </row>
    <row r="38" spans="1:7">
      <c r="A38" s="292"/>
      <c r="B38" s="259"/>
      <c r="C38" s="259"/>
      <c r="D38" s="267"/>
      <c r="E38" s="10"/>
      <c r="F38" s="10"/>
      <c r="G38" s="33"/>
    </row>
    <row r="39" spans="1:7">
      <c r="A39" s="292"/>
      <c r="B39" s="259"/>
      <c r="C39" s="259"/>
      <c r="D39" s="267"/>
      <c r="E39" s="10"/>
      <c r="F39" s="10"/>
      <c r="G39" s="33"/>
    </row>
    <row r="40" spans="1:7">
      <c r="A40" s="292"/>
      <c r="B40" s="259"/>
      <c r="C40" s="259"/>
      <c r="D40" s="267"/>
      <c r="E40" s="10"/>
      <c r="F40" s="10"/>
      <c r="G40" s="33"/>
    </row>
    <row r="41" spans="1:7">
      <c r="A41" s="292"/>
      <c r="B41" s="259"/>
      <c r="C41" s="259"/>
      <c r="D41" s="267"/>
      <c r="E41" s="10"/>
      <c r="F41" s="10"/>
      <c r="G41" s="33"/>
    </row>
    <row r="42" spans="1:7">
      <c r="A42" s="292"/>
      <c r="B42" s="259"/>
      <c r="C42" s="259"/>
      <c r="D42" s="267"/>
      <c r="E42" s="10"/>
      <c r="F42" s="10"/>
      <c r="G42" s="33"/>
    </row>
    <row r="43" spans="1:7">
      <c r="A43" s="293"/>
      <c r="B43" s="262"/>
      <c r="C43" s="262"/>
      <c r="D43" s="269"/>
      <c r="E43" s="27"/>
      <c r="F43" s="10"/>
      <c r="G43" s="33"/>
    </row>
    <row r="44" spans="1:7">
      <c r="A44" s="23"/>
      <c r="B44" s="10"/>
      <c r="C44" s="10"/>
      <c r="D44" s="10"/>
      <c r="E44" s="43" t="s">
        <v>13</v>
      </c>
      <c r="F44" s="44"/>
      <c r="G44" s="68" t="s">
        <v>35</v>
      </c>
    </row>
    <row r="45" spans="1:7" ht="15" customHeight="1">
      <c r="A45" s="23" t="s">
        <v>247</v>
      </c>
      <c r="B45" s="10"/>
      <c r="C45" s="10"/>
      <c r="D45" s="10"/>
      <c r="E45" s="43"/>
      <c r="F45" s="44"/>
      <c r="G45" s="68"/>
    </row>
    <row r="46" spans="1:7">
      <c r="A46" s="23" t="s">
        <v>248</v>
      </c>
      <c r="B46" s="69"/>
      <c r="C46" s="70" t="s">
        <v>61</v>
      </c>
      <c r="D46" s="71"/>
      <c r="E46" s="49">
        <f>IF(B46&gt;G46,G46,B46)</f>
        <v>0</v>
      </c>
      <c r="F46" s="10"/>
      <c r="G46" s="33">
        <v>10</v>
      </c>
    </row>
    <row r="47" spans="1:7" ht="6" customHeight="1">
      <c r="A47" s="23"/>
      <c r="B47" s="10"/>
      <c r="C47" s="10"/>
      <c r="D47" s="10"/>
      <c r="E47" s="10"/>
      <c r="F47" s="10"/>
      <c r="G47" s="33"/>
    </row>
    <row r="48" spans="1:7">
      <c r="A48" s="294" t="s">
        <v>249</v>
      </c>
      <c r="B48" s="294"/>
      <c r="C48" s="294"/>
      <c r="D48" s="294"/>
      <c r="E48" s="10"/>
      <c r="F48" s="10"/>
      <c r="G48" s="33"/>
    </row>
    <row r="49" spans="1:7">
      <c r="A49" s="294"/>
      <c r="B49" s="294"/>
      <c r="C49" s="294"/>
      <c r="D49" s="294"/>
      <c r="E49" s="10"/>
      <c r="F49" s="10"/>
      <c r="G49" s="33"/>
    </row>
    <row r="50" spans="1:7">
      <c r="A50" s="294"/>
      <c r="B50" s="294"/>
      <c r="C50" s="294"/>
      <c r="D50" s="294"/>
      <c r="E50" s="10"/>
      <c r="F50" s="10"/>
      <c r="G50" s="33"/>
    </row>
    <row r="51" spans="1:7">
      <c r="A51" s="294"/>
      <c r="B51" s="294"/>
      <c r="C51" s="294"/>
      <c r="D51" s="294"/>
      <c r="E51" s="10"/>
      <c r="F51" s="10"/>
      <c r="G51" s="33"/>
    </row>
    <row r="52" spans="1:7">
      <c r="A52" s="294"/>
      <c r="B52" s="294"/>
      <c r="C52" s="294"/>
      <c r="D52" s="294"/>
      <c r="E52" s="10"/>
      <c r="F52" s="10"/>
      <c r="G52" s="33"/>
    </row>
    <row r="53" spans="1:7">
      <c r="A53" s="294"/>
      <c r="B53" s="294"/>
      <c r="C53" s="294"/>
      <c r="D53" s="294"/>
      <c r="E53" s="10"/>
      <c r="F53" s="10"/>
      <c r="G53" s="33"/>
    </row>
    <row r="54" spans="1:7">
      <c r="A54" s="294"/>
      <c r="B54" s="294"/>
      <c r="C54" s="294"/>
      <c r="D54" s="294"/>
      <c r="E54" s="10"/>
      <c r="F54" s="10"/>
      <c r="G54" s="33"/>
    </row>
    <row r="55" spans="1:7">
      <c r="A55" s="294"/>
      <c r="B55" s="294"/>
      <c r="C55" s="294"/>
      <c r="D55" s="294"/>
      <c r="E55" s="10"/>
      <c r="F55" s="10"/>
      <c r="G55" s="33"/>
    </row>
    <row r="56" spans="1:7">
      <c r="A56" s="294"/>
      <c r="B56" s="294"/>
      <c r="C56" s="294"/>
      <c r="D56" s="294"/>
      <c r="E56" s="10"/>
      <c r="F56" s="10"/>
      <c r="G56" s="33"/>
    </row>
    <row r="57" spans="1:7">
      <c r="A57" s="294"/>
      <c r="B57" s="294"/>
      <c r="C57" s="294"/>
      <c r="D57" s="294"/>
      <c r="E57" s="10"/>
      <c r="F57" s="10"/>
      <c r="G57" s="33"/>
    </row>
    <row r="58" spans="1:7">
      <c r="A58" s="294"/>
      <c r="B58" s="294"/>
      <c r="C58" s="294"/>
      <c r="D58" s="294"/>
      <c r="E58" s="10"/>
      <c r="F58" s="10"/>
      <c r="G58" s="33"/>
    </row>
    <row r="59" spans="1:7">
      <c r="A59" s="294"/>
      <c r="B59" s="294"/>
      <c r="C59" s="294"/>
      <c r="D59" s="294"/>
      <c r="E59" s="27"/>
      <c r="F59" s="10"/>
      <c r="G59" s="33"/>
    </row>
    <row r="60" spans="1:7">
      <c r="A60" s="294"/>
      <c r="B60" s="294"/>
      <c r="C60" s="294"/>
      <c r="D60" s="294"/>
      <c r="E60" s="27"/>
      <c r="F60" s="10"/>
      <c r="G60" s="33"/>
    </row>
    <row r="61" spans="1:7">
      <c r="A61" s="294"/>
      <c r="B61" s="294"/>
      <c r="C61" s="294"/>
      <c r="D61" s="294"/>
      <c r="E61" s="27"/>
      <c r="F61" s="10"/>
      <c r="G61" s="33"/>
    </row>
    <row r="62" spans="1:7">
      <c r="A62" s="294"/>
      <c r="B62" s="294"/>
      <c r="C62" s="294"/>
      <c r="D62" s="294"/>
      <c r="E62" s="27"/>
      <c r="F62" s="10"/>
      <c r="G62" s="33"/>
    </row>
    <row r="63" spans="1:7">
      <c r="A63" s="73"/>
      <c r="B63" s="63"/>
      <c r="C63" s="63"/>
      <c r="D63" s="63"/>
      <c r="E63" s="62"/>
      <c r="F63" s="63"/>
      <c r="G63" s="64"/>
    </row>
  </sheetData>
  <sheetProtection algorithmName="SHA-512" hashValue="y5fAe93x0ytzFbmJmEk6aSK1SP/bn9MYtGma0Q3Mu+dB5oU8BK9cgb9um+GD5pl5AfxGaPJ6z2z8UG2dQBXAuQ==" saltValue="cDHEtTzGLge9X70N+ca64g==" spinCount="100000" sheet="1" objects="1" scenarios="1"/>
  <mergeCells count="5">
    <mergeCell ref="B4:F4"/>
    <mergeCell ref="B5:C5"/>
    <mergeCell ref="B6:F6"/>
    <mergeCell ref="A37:D43"/>
    <mergeCell ref="A48:D62"/>
  </mergeCells>
  <conditionalFormatting sqref="B6">
    <cfRule type="cellIs" dxfId="9" priority="1" operator="equal">
      <formula>""</formula>
    </cfRule>
  </conditionalFormatting>
  <dataValidations count="1">
    <dataValidation type="list" allowBlank="1" showInputMessage="1" showErrorMessage="1" sqref="B22 B26 B11:B12 B16:B18" xr:uid="{00000000-0002-0000-0600-000000000000}">
      <formula1>"yes,no"</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38"/>
  <sheetViews>
    <sheetView workbookViewId="0">
      <selection activeCell="B7" sqref="B7"/>
    </sheetView>
  </sheetViews>
  <sheetFormatPr defaultColWidth="9.140625" defaultRowHeight="15"/>
  <cols>
    <col min="1" max="1" width="50.42578125" style="1" customWidth="1"/>
    <col min="2" max="2" width="5.42578125" style="1" customWidth="1"/>
    <col min="3" max="3" width="3.42578125" style="1" customWidth="1"/>
    <col min="4" max="4" width="14" style="1" customWidth="1"/>
    <col min="5" max="5" width="7.42578125" style="18" customWidth="1"/>
    <col min="6" max="6" width="5.42578125" style="1" customWidth="1"/>
    <col min="7" max="7" width="13.42578125" style="18" customWidth="1"/>
    <col min="8" max="8" width="59.7109375" style="1" customWidth="1"/>
    <col min="9" max="16384" width="9.140625" style="1"/>
  </cols>
  <sheetData>
    <row r="1" spans="1:16" ht="18.75">
      <c r="A1" s="2" t="s">
        <v>250</v>
      </c>
      <c r="B1" s="19"/>
      <c r="C1" s="19"/>
      <c r="D1" s="19"/>
      <c r="E1" s="20">
        <f>SUM(E11:E69)</f>
        <v>15</v>
      </c>
      <c r="F1" s="21" t="s">
        <v>251</v>
      </c>
      <c r="G1" s="22"/>
    </row>
    <row r="2" spans="1:16">
      <c r="A2" s="23"/>
      <c r="B2" s="10"/>
      <c r="C2" s="10"/>
      <c r="D2" s="10"/>
      <c r="E2" s="24">
        <f>SUM(G9:G69)</f>
        <v>100</v>
      </c>
      <c r="F2" s="25" t="s">
        <v>35</v>
      </c>
      <c r="G2" s="26"/>
    </row>
    <row r="3" spans="1:16">
      <c r="A3" s="23"/>
      <c r="B3" s="10"/>
      <c r="C3" s="10"/>
      <c r="D3" s="10"/>
      <c r="E3" s="27"/>
      <c r="F3" s="10"/>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252</v>
      </c>
      <c r="B6" s="247" t="s">
        <v>182</v>
      </c>
      <c r="C6" s="248"/>
      <c r="D6" s="248"/>
      <c r="E6" s="248"/>
      <c r="F6" s="248"/>
      <c r="G6" s="30"/>
      <c r="I6" s="72"/>
      <c r="J6" s="72"/>
      <c r="K6" s="72"/>
      <c r="L6" s="72"/>
      <c r="M6" s="72"/>
      <c r="N6" s="72"/>
      <c r="O6" s="72"/>
      <c r="P6" s="72"/>
    </row>
    <row r="7" spans="1:16" ht="5.25" customHeight="1">
      <c r="A7" s="36"/>
      <c r="B7" s="37"/>
      <c r="C7" s="37"/>
      <c r="D7" s="37"/>
      <c r="E7" s="38"/>
      <c r="F7" s="37"/>
      <c r="G7" s="39"/>
    </row>
    <row r="8" spans="1:16" ht="60">
      <c r="A8" s="99" t="s">
        <v>253</v>
      </c>
      <c r="B8" s="10"/>
      <c r="C8" s="10"/>
      <c r="D8" s="10"/>
      <c r="E8" s="27"/>
      <c r="F8" s="10"/>
      <c r="G8" s="33"/>
      <c r="H8" s="86" t="s">
        <v>254</v>
      </c>
    </row>
    <row r="9" spans="1:16" ht="30" customHeight="1">
      <c r="A9" s="42" t="s">
        <v>255</v>
      </c>
      <c r="B9" s="44" t="s">
        <v>42</v>
      </c>
      <c r="C9" s="44"/>
      <c r="D9" s="44" t="s">
        <v>43</v>
      </c>
      <c r="E9" s="43" t="s">
        <v>13</v>
      </c>
      <c r="F9" s="44"/>
      <c r="G9" s="45" t="s">
        <v>35</v>
      </c>
      <c r="H9" s="46"/>
    </row>
    <row r="10" spans="1:16" ht="6" customHeight="1">
      <c r="A10" s="23"/>
      <c r="B10" s="10"/>
      <c r="C10" s="10"/>
      <c r="D10" s="10"/>
      <c r="E10" s="27"/>
      <c r="F10" s="10"/>
      <c r="G10" s="33"/>
      <c r="H10" s="46"/>
    </row>
    <row r="11" spans="1:16">
      <c r="A11" s="295" t="s">
        <v>256</v>
      </c>
      <c r="B11" s="48">
        <v>1</v>
      </c>
      <c r="C11" s="80">
        <v>15</v>
      </c>
      <c r="D11" s="80" t="s">
        <v>257</v>
      </c>
      <c r="E11" s="49">
        <f>IF(B11*C11&gt;G11,G11,B11*C11)</f>
        <v>15</v>
      </c>
      <c r="F11" s="80"/>
      <c r="G11" s="84">
        <v>15</v>
      </c>
      <c r="H11" s="46"/>
    </row>
    <row r="12" spans="1:16">
      <c r="A12" s="295"/>
      <c r="B12" s="48"/>
      <c r="C12" s="80">
        <v>10</v>
      </c>
      <c r="D12" s="80" t="s">
        <v>258</v>
      </c>
      <c r="E12" s="49">
        <f>IF(B12*C12&gt;G12,G12,B12*C12)</f>
        <v>0</v>
      </c>
      <c r="F12" s="80"/>
      <c r="G12" s="84">
        <v>10</v>
      </c>
      <c r="H12" s="46"/>
    </row>
    <row r="13" spans="1:16">
      <c r="A13" s="295"/>
      <c r="B13" s="10"/>
      <c r="C13" s="80"/>
      <c r="D13" s="80"/>
      <c r="E13" s="125"/>
      <c r="F13" s="80"/>
      <c r="G13" s="84"/>
      <c r="H13" s="46"/>
    </row>
    <row r="14" spans="1:16">
      <c r="A14" s="295" t="s">
        <v>259</v>
      </c>
      <c r="B14" s="10"/>
      <c r="C14" s="80"/>
      <c r="D14" s="80"/>
      <c r="E14" s="125"/>
      <c r="F14" s="80"/>
      <c r="G14" s="84"/>
      <c r="H14" s="46"/>
    </row>
    <row r="15" spans="1:16">
      <c r="A15" s="295"/>
      <c r="B15" s="10"/>
      <c r="C15" s="80"/>
      <c r="D15" s="80"/>
      <c r="E15" s="125"/>
      <c r="F15" s="80"/>
      <c r="G15" s="84"/>
      <c r="H15" s="46"/>
    </row>
    <row r="16" spans="1:16">
      <c r="A16" s="295"/>
      <c r="B16" s="10"/>
      <c r="C16" s="80"/>
      <c r="D16" s="80"/>
      <c r="E16" s="125"/>
      <c r="F16" s="80"/>
      <c r="G16" s="84"/>
      <c r="H16" s="46"/>
    </row>
    <row r="17" spans="1:11">
      <c r="A17" s="295"/>
      <c r="B17" s="10"/>
      <c r="C17" s="80"/>
      <c r="D17" s="80"/>
      <c r="E17" s="125"/>
      <c r="F17" s="80"/>
      <c r="G17" s="84"/>
      <c r="H17" s="46"/>
    </row>
    <row r="18" spans="1:11">
      <c r="A18" s="295"/>
      <c r="B18" s="10"/>
      <c r="C18" s="80"/>
      <c r="D18" s="80"/>
      <c r="E18" s="125"/>
      <c r="F18" s="80"/>
      <c r="G18" s="84"/>
      <c r="H18" s="46"/>
    </row>
    <row r="19" spans="1:11">
      <c r="A19" s="295"/>
      <c r="B19" s="10"/>
      <c r="C19" s="80"/>
      <c r="D19" s="80"/>
      <c r="E19" s="125"/>
      <c r="F19" s="80"/>
      <c r="G19" s="84"/>
      <c r="H19" s="46"/>
      <c r="K19" s="101"/>
    </row>
    <row r="20" spans="1:11" ht="10.5" customHeight="1">
      <c r="A20" s="295"/>
      <c r="B20" s="10"/>
      <c r="C20" s="80"/>
      <c r="D20" s="80"/>
      <c r="E20" s="125"/>
      <c r="F20" s="80"/>
      <c r="G20" s="84"/>
      <c r="H20" s="46"/>
    </row>
    <row r="21" spans="1:11" ht="1.5" customHeight="1">
      <c r="A21" s="295"/>
      <c r="B21" s="10"/>
      <c r="C21" s="80"/>
      <c r="D21" s="80"/>
      <c r="E21" s="125"/>
      <c r="F21" s="80"/>
      <c r="G21" s="84"/>
      <c r="H21" s="46"/>
    </row>
    <row r="22" spans="1:11">
      <c r="A22" s="23"/>
      <c r="B22" s="10"/>
      <c r="C22" s="80"/>
      <c r="D22" s="80"/>
      <c r="E22" s="125"/>
      <c r="F22" s="80"/>
      <c r="G22" s="84"/>
      <c r="H22" s="46"/>
    </row>
    <row r="23" spans="1:11" ht="30" customHeight="1">
      <c r="A23" s="55" t="s">
        <v>260</v>
      </c>
      <c r="B23" s="44" t="s">
        <v>42</v>
      </c>
      <c r="C23" s="44"/>
      <c r="D23" s="44" t="s">
        <v>43</v>
      </c>
      <c r="E23" s="43" t="s">
        <v>13</v>
      </c>
      <c r="F23" s="44"/>
      <c r="G23" s="45" t="s">
        <v>35</v>
      </c>
      <c r="H23" s="46"/>
    </row>
    <row r="24" spans="1:11" ht="7.5" customHeight="1">
      <c r="A24" s="23"/>
      <c r="B24" s="10"/>
      <c r="C24" s="80"/>
      <c r="D24" s="80"/>
      <c r="E24" s="125"/>
      <c r="F24" s="80"/>
      <c r="G24" s="84"/>
      <c r="H24" s="46"/>
    </row>
    <row r="25" spans="1:11" ht="15" customHeight="1">
      <c r="A25" s="295" t="s">
        <v>261</v>
      </c>
      <c r="B25" s="48"/>
      <c r="C25" s="80">
        <v>15</v>
      </c>
      <c r="D25" s="80" t="s">
        <v>257</v>
      </c>
      <c r="E25" s="49">
        <f>IF(B25*C25&gt;G25,G25,B25*C25)</f>
        <v>0</v>
      </c>
      <c r="F25" s="80"/>
      <c r="G25" s="84">
        <v>15</v>
      </c>
      <c r="H25" s="46"/>
    </row>
    <row r="26" spans="1:11" ht="15" customHeight="1">
      <c r="A26" s="295"/>
      <c r="B26" s="48"/>
      <c r="C26" s="80">
        <v>10</v>
      </c>
      <c r="D26" s="80" t="s">
        <v>258</v>
      </c>
      <c r="E26" s="49">
        <f>IF(B26*C26&gt;G26,G26,B26*C26)</f>
        <v>0</v>
      </c>
      <c r="F26" s="80"/>
      <c r="G26" s="81">
        <v>20</v>
      </c>
      <c r="H26" s="46"/>
    </row>
    <row r="27" spans="1:11" ht="15" customHeight="1">
      <c r="A27" s="295"/>
      <c r="B27" s="10"/>
      <c r="C27" s="80"/>
      <c r="D27" s="80"/>
      <c r="E27" s="125"/>
      <c r="F27" s="80"/>
      <c r="G27" s="84"/>
      <c r="H27" s="46"/>
    </row>
    <row r="28" spans="1:11" ht="15" customHeight="1">
      <c r="A28" s="100"/>
      <c r="B28" s="10"/>
      <c r="C28" s="80"/>
      <c r="D28" s="80"/>
      <c r="E28" s="125"/>
      <c r="F28" s="80"/>
      <c r="G28" s="84"/>
      <c r="H28" s="46"/>
    </row>
    <row r="29" spans="1:11" ht="30" customHeight="1">
      <c r="A29" s="58" t="s">
        <v>262</v>
      </c>
      <c r="B29" s="44" t="s">
        <v>42</v>
      </c>
      <c r="C29" s="44"/>
      <c r="D29" s="44" t="s">
        <v>43</v>
      </c>
      <c r="E29" s="43" t="s">
        <v>13</v>
      </c>
      <c r="F29" s="44"/>
      <c r="G29" s="45" t="s">
        <v>35</v>
      </c>
      <c r="H29" s="46"/>
    </row>
    <row r="30" spans="1:11" ht="6" customHeight="1">
      <c r="A30" s="23"/>
      <c r="B30" s="10"/>
      <c r="C30" s="80"/>
      <c r="D30" s="80"/>
      <c r="E30" s="125"/>
      <c r="F30" s="80"/>
      <c r="G30" s="84"/>
      <c r="H30" s="46"/>
    </row>
    <row r="31" spans="1:11">
      <c r="A31" s="295" t="s">
        <v>263</v>
      </c>
      <c r="B31" s="48"/>
      <c r="C31" s="80">
        <v>10</v>
      </c>
      <c r="D31" s="80" t="s">
        <v>257</v>
      </c>
      <c r="E31" s="49">
        <f>IF(B31*C31&gt;G31,G31,B31*C31)</f>
        <v>0</v>
      </c>
      <c r="F31" s="80"/>
      <c r="G31" s="84">
        <v>10</v>
      </c>
      <c r="H31" s="46"/>
    </row>
    <row r="32" spans="1:11">
      <c r="A32" s="295"/>
      <c r="B32" s="48"/>
      <c r="C32" s="80">
        <v>5</v>
      </c>
      <c r="D32" s="80" t="s">
        <v>258</v>
      </c>
      <c r="E32" s="49">
        <f>IF(B32*C32&gt;G32,G32,B32*C32)</f>
        <v>0</v>
      </c>
      <c r="F32" s="80"/>
      <c r="G32" s="84">
        <v>5</v>
      </c>
      <c r="H32" s="46"/>
    </row>
    <row r="33" spans="1:8">
      <c r="A33" s="295"/>
      <c r="B33" s="10"/>
      <c r="C33" s="80"/>
      <c r="D33" s="80"/>
      <c r="E33" s="125"/>
      <c r="F33" s="80"/>
      <c r="G33" s="84"/>
      <c r="H33" s="46"/>
    </row>
    <row r="34" spans="1:8">
      <c r="A34" s="23"/>
      <c r="B34" s="10"/>
      <c r="C34" s="80"/>
      <c r="D34" s="80"/>
      <c r="E34" s="125"/>
      <c r="F34" s="80"/>
      <c r="G34" s="84"/>
      <c r="H34" s="46"/>
    </row>
    <row r="35" spans="1:8" ht="30" customHeight="1">
      <c r="A35" s="58" t="s">
        <v>264</v>
      </c>
      <c r="B35" s="44" t="s">
        <v>42</v>
      </c>
      <c r="C35" s="44"/>
      <c r="D35" s="44" t="s">
        <v>43</v>
      </c>
      <c r="E35" s="43" t="s">
        <v>13</v>
      </c>
      <c r="F35" s="44"/>
      <c r="G35" s="45" t="s">
        <v>35</v>
      </c>
      <c r="H35" s="46"/>
    </row>
    <row r="36" spans="1:8" ht="7.5" customHeight="1">
      <c r="A36" s="23"/>
      <c r="B36" s="10"/>
      <c r="C36" s="80"/>
      <c r="D36" s="80"/>
      <c r="E36" s="125"/>
      <c r="F36" s="80"/>
      <c r="G36" s="84"/>
      <c r="H36" s="46"/>
    </row>
    <row r="37" spans="1:8" ht="15" customHeight="1">
      <c r="A37" s="295" t="s">
        <v>265</v>
      </c>
      <c r="B37" s="48"/>
      <c r="C37" s="80">
        <v>5</v>
      </c>
      <c r="D37" s="80" t="s">
        <v>266</v>
      </c>
      <c r="E37" s="49">
        <f>IF(B37*C37&gt;G37,G37,B37*C37)</f>
        <v>0</v>
      </c>
      <c r="F37" s="80"/>
      <c r="G37" s="81">
        <v>5</v>
      </c>
      <c r="H37" s="46"/>
    </row>
    <row r="38" spans="1:8">
      <c r="A38" s="295"/>
      <c r="B38" s="10"/>
      <c r="C38" s="10"/>
      <c r="D38" s="10"/>
      <c r="E38" s="10"/>
      <c r="F38" s="80"/>
      <c r="G38" s="84"/>
      <c r="H38" s="46"/>
    </row>
    <row r="39" spans="1:8">
      <c r="A39" s="295"/>
      <c r="B39" s="10"/>
      <c r="C39" s="10"/>
      <c r="D39" s="10"/>
      <c r="E39" s="10"/>
      <c r="F39" s="80"/>
      <c r="G39" s="84"/>
      <c r="H39" s="46"/>
    </row>
    <row r="40" spans="1:8">
      <c r="A40" s="295"/>
      <c r="B40" s="10"/>
      <c r="C40" s="10"/>
      <c r="D40" s="10"/>
      <c r="E40" s="10"/>
      <c r="F40" s="80"/>
      <c r="G40" s="84"/>
      <c r="H40" s="46"/>
    </row>
    <row r="41" spans="1:8">
      <c r="A41" s="100"/>
      <c r="B41" s="10"/>
      <c r="C41" s="10"/>
      <c r="D41" s="10"/>
      <c r="E41" s="10"/>
      <c r="F41" s="80"/>
      <c r="G41" s="84"/>
      <c r="H41" s="46"/>
    </row>
    <row r="42" spans="1:8" ht="30" customHeight="1">
      <c r="A42" s="58" t="s">
        <v>267</v>
      </c>
      <c r="B42" s="44" t="s">
        <v>42</v>
      </c>
      <c r="C42" s="44"/>
      <c r="D42" s="44" t="s">
        <v>43</v>
      </c>
      <c r="E42" s="43" t="s">
        <v>13</v>
      </c>
      <c r="F42" s="44"/>
      <c r="G42" s="45" t="s">
        <v>35</v>
      </c>
      <c r="H42" s="46"/>
    </row>
    <row r="43" spans="1:8" ht="7.5" customHeight="1">
      <c r="A43" s="23"/>
      <c r="B43" s="10"/>
      <c r="C43" s="80"/>
      <c r="D43" s="80"/>
      <c r="E43" s="125"/>
      <c r="F43" s="80"/>
      <c r="G43" s="84"/>
      <c r="H43" s="46"/>
    </row>
    <row r="44" spans="1:8">
      <c r="A44" s="59" t="s">
        <v>268</v>
      </c>
      <c r="B44" s="48"/>
      <c r="C44" s="80">
        <v>5</v>
      </c>
      <c r="D44" s="80" t="s">
        <v>266</v>
      </c>
      <c r="E44" s="49">
        <f>IF(B44*C44&gt;G44,G44,B44*C44)</f>
        <v>0</v>
      </c>
      <c r="F44" s="80"/>
      <c r="G44" s="81">
        <v>5</v>
      </c>
      <c r="H44" s="46"/>
    </row>
    <row r="45" spans="1:8">
      <c r="A45" s="100"/>
      <c r="B45" s="10"/>
      <c r="C45" s="80"/>
      <c r="D45" s="80"/>
      <c r="E45" s="125"/>
      <c r="F45" s="80"/>
      <c r="G45" s="84"/>
      <c r="H45" s="46"/>
    </row>
    <row r="46" spans="1:8">
      <c r="H46" s="46"/>
    </row>
    <row r="47" spans="1:8" ht="7.5" customHeight="1">
      <c r="A47" s="65"/>
      <c r="B47" s="19"/>
      <c r="C47" s="19"/>
      <c r="D47" s="19"/>
      <c r="E47" s="66"/>
      <c r="F47" s="19"/>
      <c r="G47" s="67"/>
      <c r="H47" s="46"/>
    </row>
    <row r="48" spans="1:8">
      <c r="A48" s="23"/>
      <c r="B48" s="10"/>
      <c r="C48" s="10"/>
      <c r="D48" s="10"/>
      <c r="E48" s="43" t="s">
        <v>13</v>
      </c>
      <c r="F48" s="44"/>
      <c r="G48" s="68" t="s">
        <v>35</v>
      </c>
      <c r="H48" s="46"/>
    </row>
    <row r="49" spans="1:8" ht="15" customHeight="1">
      <c r="A49" s="23" t="s">
        <v>269</v>
      </c>
      <c r="B49" s="10"/>
      <c r="C49" s="10"/>
      <c r="D49" s="10"/>
      <c r="E49" s="27"/>
      <c r="F49" s="10"/>
      <c r="G49" s="33"/>
      <c r="H49" s="46"/>
    </row>
    <row r="50" spans="1:8">
      <c r="A50" s="23" t="s">
        <v>270</v>
      </c>
      <c r="B50" s="69"/>
      <c r="C50" s="70" t="s">
        <v>61</v>
      </c>
      <c r="D50" s="71"/>
      <c r="E50" s="49">
        <f>IF(B50&gt;G50,G50,B50)</f>
        <v>0</v>
      </c>
      <c r="F50" s="10"/>
      <c r="G50" s="33">
        <v>5</v>
      </c>
      <c r="H50" s="46"/>
    </row>
    <row r="51" spans="1:8" ht="6" customHeight="1">
      <c r="A51" s="23"/>
      <c r="B51" s="10"/>
      <c r="C51" s="10"/>
      <c r="D51" s="10"/>
      <c r="E51" s="10"/>
      <c r="F51" s="10"/>
      <c r="G51" s="33"/>
      <c r="H51" s="46"/>
    </row>
    <row r="52" spans="1:8">
      <c r="A52" s="291" t="s">
        <v>271</v>
      </c>
      <c r="B52" s="256"/>
      <c r="C52" s="256"/>
      <c r="D52" s="265"/>
      <c r="E52" s="10"/>
      <c r="F52" s="10"/>
      <c r="G52" s="33"/>
      <c r="H52" s="46"/>
    </row>
    <row r="53" spans="1:8">
      <c r="A53" s="292"/>
      <c r="B53" s="259"/>
      <c r="C53" s="259"/>
      <c r="D53" s="267"/>
      <c r="E53" s="10"/>
      <c r="F53" s="10"/>
      <c r="G53" s="33"/>
      <c r="H53" s="46"/>
    </row>
    <row r="54" spans="1:8">
      <c r="A54" s="292"/>
      <c r="B54" s="259"/>
      <c r="C54" s="259"/>
      <c r="D54" s="267"/>
      <c r="E54" s="10"/>
      <c r="F54" s="10"/>
      <c r="G54" s="33"/>
      <c r="H54" s="46"/>
    </row>
    <row r="55" spans="1:8">
      <c r="A55" s="292"/>
      <c r="B55" s="259"/>
      <c r="C55" s="259"/>
      <c r="D55" s="267"/>
      <c r="E55" s="10"/>
      <c r="F55" s="10"/>
      <c r="G55" s="33"/>
      <c r="H55" s="46"/>
    </row>
    <row r="56" spans="1:8">
      <c r="A56" s="292"/>
      <c r="B56" s="259"/>
      <c r="C56" s="259"/>
      <c r="D56" s="267"/>
      <c r="E56" s="10"/>
      <c r="F56" s="10"/>
      <c r="G56" s="33"/>
      <c r="H56" s="46"/>
    </row>
    <row r="57" spans="1:8">
      <c r="A57" s="292"/>
      <c r="B57" s="259"/>
      <c r="C57" s="259"/>
      <c r="D57" s="267"/>
      <c r="E57" s="10"/>
      <c r="F57" s="10"/>
      <c r="G57" s="33"/>
      <c r="H57" s="46"/>
    </row>
    <row r="58" spans="1:8">
      <c r="A58" s="293"/>
      <c r="B58" s="262"/>
      <c r="C58" s="262"/>
      <c r="D58" s="269"/>
      <c r="E58" s="27"/>
      <c r="F58" s="10"/>
      <c r="G58" s="33"/>
      <c r="H58" s="46"/>
    </row>
    <row r="59" spans="1:8">
      <c r="A59" s="23"/>
      <c r="B59" s="10"/>
      <c r="C59" s="10"/>
      <c r="D59" s="10"/>
      <c r="E59" s="43" t="s">
        <v>13</v>
      </c>
      <c r="F59" s="44"/>
      <c r="G59" s="68" t="s">
        <v>35</v>
      </c>
      <c r="H59" s="46"/>
    </row>
    <row r="60" spans="1:8" ht="15" customHeight="1">
      <c r="A60" s="23" t="s">
        <v>272</v>
      </c>
      <c r="B60" s="10"/>
      <c r="C60" s="10"/>
      <c r="D60" s="10"/>
      <c r="E60" s="43"/>
      <c r="F60" s="44"/>
      <c r="G60" s="68"/>
      <c r="H60" s="46"/>
    </row>
    <row r="61" spans="1:8">
      <c r="A61" s="23" t="s">
        <v>273</v>
      </c>
      <c r="B61" s="69"/>
      <c r="C61" s="70" t="s">
        <v>61</v>
      </c>
      <c r="D61" s="126"/>
      <c r="E61" s="49">
        <f>IF(B61&gt;G61,G61,B61)</f>
        <v>0</v>
      </c>
      <c r="F61" s="10"/>
      <c r="G61" s="33">
        <v>10</v>
      </c>
      <c r="H61" s="46"/>
    </row>
    <row r="62" spans="1:8" ht="6" customHeight="1">
      <c r="A62" s="23"/>
      <c r="B62" s="10"/>
      <c r="C62" s="10"/>
      <c r="D62" s="10"/>
      <c r="E62" s="10"/>
      <c r="F62" s="10"/>
      <c r="G62" s="33"/>
      <c r="H62" s="46"/>
    </row>
    <row r="63" spans="1:8">
      <c r="A63" s="291"/>
      <c r="B63" s="256"/>
      <c r="C63" s="256"/>
      <c r="D63" s="265"/>
      <c r="E63" s="10"/>
      <c r="F63" s="10"/>
      <c r="G63" s="33"/>
      <c r="H63" s="46"/>
    </row>
    <row r="64" spans="1:8">
      <c r="A64" s="292"/>
      <c r="B64" s="259"/>
      <c r="C64" s="259"/>
      <c r="D64" s="267"/>
      <c r="E64" s="10"/>
      <c r="F64" s="10"/>
      <c r="G64" s="33"/>
      <c r="H64" s="46"/>
    </row>
    <row r="65" spans="1:8">
      <c r="A65" s="292"/>
      <c r="B65" s="259"/>
      <c r="C65" s="259"/>
      <c r="D65" s="267"/>
      <c r="E65" s="10"/>
      <c r="F65" s="10"/>
      <c r="G65" s="33"/>
      <c r="H65" s="46"/>
    </row>
    <row r="66" spans="1:8">
      <c r="A66" s="292"/>
      <c r="B66" s="259"/>
      <c r="C66" s="259"/>
      <c r="D66" s="267"/>
      <c r="E66" s="10"/>
      <c r="F66" s="10"/>
      <c r="G66" s="33"/>
      <c r="H66" s="46"/>
    </row>
    <row r="67" spans="1:8">
      <c r="A67" s="292"/>
      <c r="B67" s="259"/>
      <c r="C67" s="259"/>
      <c r="D67" s="267"/>
      <c r="E67" s="10"/>
      <c r="F67" s="10"/>
      <c r="G67" s="33"/>
      <c r="H67" s="46"/>
    </row>
    <row r="68" spans="1:8">
      <c r="A68" s="292"/>
      <c r="B68" s="259"/>
      <c r="C68" s="259"/>
      <c r="D68" s="267"/>
      <c r="E68" s="10"/>
      <c r="F68" s="10"/>
      <c r="G68" s="33"/>
      <c r="H68" s="46"/>
    </row>
    <row r="69" spans="1:8">
      <c r="A69" s="292"/>
      <c r="B69" s="259"/>
      <c r="C69" s="259"/>
      <c r="D69" s="267"/>
      <c r="E69" s="10"/>
      <c r="F69" s="10"/>
      <c r="G69" s="33"/>
      <c r="H69" s="46"/>
    </row>
    <row r="70" spans="1:8">
      <c r="A70" s="292"/>
      <c r="B70" s="259"/>
      <c r="C70" s="259"/>
      <c r="D70" s="267"/>
      <c r="E70" s="10"/>
      <c r="F70" s="10"/>
      <c r="G70" s="33"/>
      <c r="H70" s="46"/>
    </row>
    <row r="71" spans="1:8">
      <c r="A71" s="292"/>
      <c r="B71" s="259"/>
      <c r="C71" s="259"/>
      <c r="D71" s="267"/>
      <c r="E71" s="10"/>
      <c r="F71" s="10"/>
      <c r="G71" s="33"/>
      <c r="H71" s="46"/>
    </row>
    <row r="72" spans="1:8">
      <c r="A72" s="292"/>
      <c r="B72" s="259"/>
      <c r="C72" s="259"/>
      <c r="D72" s="267"/>
      <c r="E72" s="10"/>
      <c r="F72" s="10"/>
      <c r="G72" s="33"/>
      <c r="H72" s="46"/>
    </row>
    <row r="73" spans="1:8">
      <c r="A73" s="292"/>
      <c r="B73" s="259"/>
      <c r="C73" s="259"/>
      <c r="D73" s="267"/>
      <c r="E73" s="10"/>
      <c r="F73" s="10"/>
      <c r="G73" s="33"/>
      <c r="H73" s="46"/>
    </row>
    <row r="74" spans="1:8">
      <c r="A74" s="292"/>
      <c r="B74" s="259"/>
      <c r="C74" s="259"/>
      <c r="D74" s="267"/>
      <c r="E74" s="27"/>
      <c r="F74" s="10"/>
      <c r="G74" s="33"/>
      <c r="H74" s="46"/>
    </row>
    <row r="75" spans="1:8">
      <c r="A75" s="292"/>
      <c r="B75" s="259"/>
      <c r="C75" s="259"/>
      <c r="D75" s="267"/>
      <c r="E75" s="27"/>
      <c r="F75" s="10"/>
      <c r="G75" s="33"/>
      <c r="H75" s="46"/>
    </row>
    <row r="76" spans="1:8">
      <c r="A76" s="292"/>
      <c r="B76" s="259"/>
      <c r="C76" s="259"/>
      <c r="D76" s="267"/>
      <c r="E76" s="27"/>
      <c r="F76" s="10"/>
      <c r="G76" s="33"/>
      <c r="H76" s="46"/>
    </row>
    <row r="77" spans="1:8">
      <c r="A77" s="293"/>
      <c r="B77" s="262"/>
      <c r="C77" s="262"/>
      <c r="D77" s="269"/>
      <c r="E77" s="27"/>
      <c r="F77" s="10"/>
      <c r="G77" s="33"/>
      <c r="H77" s="46"/>
    </row>
    <row r="78" spans="1:8">
      <c r="A78" s="73"/>
      <c r="B78" s="63"/>
      <c r="C78" s="63"/>
      <c r="D78" s="63"/>
      <c r="E78" s="62"/>
      <c r="F78" s="63"/>
      <c r="G78" s="64"/>
      <c r="H78" s="46"/>
    </row>
    <row r="79" spans="1:8">
      <c r="H79" s="46"/>
    </row>
    <row r="80" spans="1:8">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sheetData>
  <sheetProtection algorithmName="SHA-512" hashValue="cktVvPJC3cNnUGPN8uKbSPiUqxXDOuoKjdatF4Cz0+wnLnS/AKHHv3wDcE4o4ePE5HGoLpOMnA8/FNFJEQdnzg==" saltValue="nImiwhof3Dx7opwzUgJ5BA==" spinCount="100000" sheet="1" objects="1" scenarios="1"/>
  <mergeCells count="10">
    <mergeCell ref="A25:A27"/>
    <mergeCell ref="A31:A33"/>
    <mergeCell ref="A37:A40"/>
    <mergeCell ref="A63:D77"/>
    <mergeCell ref="A52:D58"/>
    <mergeCell ref="B4:F4"/>
    <mergeCell ref="B5:C5"/>
    <mergeCell ref="B6:F6"/>
    <mergeCell ref="A11:A13"/>
    <mergeCell ref="A14:A21"/>
  </mergeCells>
  <conditionalFormatting sqref="B6">
    <cfRule type="cellIs" dxfId="8" priority="1" operator="equal">
      <formula>""</formula>
    </cfRule>
  </conditionalFormatting>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4"/>
  <sheetViews>
    <sheetView workbookViewId="0">
      <selection activeCell="H14" sqref="H14"/>
    </sheetView>
  </sheetViews>
  <sheetFormatPr defaultColWidth="9.140625" defaultRowHeight="15"/>
  <cols>
    <col min="1" max="1" width="55.42578125" style="1" customWidth="1"/>
    <col min="2" max="2" width="5.42578125" style="1" customWidth="1"/>
    <col min="3" max="3" width="3.42578125" style="1" customWidth="1"/>
    <col min="4" max="4" width="14" style="1" customWidth="1"/>
    <col min="5" max="5" width="7.42578125" style="18" customWidth="1"/>
    <col min="6" max="6" width="5.42578125" style="1" customWidth="1"/>
    <col min="7" max="7" width="13.42578125" style="18" customWidth="1"/>
    <col min="8" max="8" width="55.42578125" style="1" customWidth="1"/>
    <col min="9" max="16384" width="9.140625" style="1"/>
  </cols>
  <sheetData>
    <row r="1" spans="1:16" ht="18.75">
      <c r="A1" s="2" t="s">
        <v>274</v>
      </c>
      <c r="B1" s="19"/>
      <c r="C1" s="19"/>
      <c r="D1" s="19"/>
      <c r="E1" s="20">
        <f>SUM(E9:E55)</f>
        <v>26</v>
      </c>
      <c r="F1" s="21" t="s">
        <v>275</v>
      </c>
      <c r="G1" s="22"/>
    </row>
    <row r="2" spans="1:16">
      <c r="A2" s="23"/>
      <c r="B2" s="10"/>
      <c r="C2" s="10"/>
      <c r="D2" s="10"/>
      <c r="E2" s="108">
        <f>SUM(G9:G55)</f>
        <v>100</v>
      </c>
      <c r="F2" s="25" t="s">
        <v>35</v>
      </c>
      <c r="G2" s="26"/>
    </row>
    <row r="3" spans="1:16">
      <c r="A3" s="109"/>
      <c r="B3" s="53"/>
      <c r="C3" s="53"/>
      <c r="D3" s="53"/>
      <c r="E3" s="52"/>
      <c r="F3" s="53"/>
      <c r="G3" s="28"/>
    </row>
    <row r="4" spans="1:16">
      <c r="A4" s="29" t="s">
        <v>1</v>
      </c>
      <c r="B4" s="287" t="str">
        <f>IF(Section&lt;&gt;"",Section,"")</f>
        <v>Atlanta</v>
      </c>
      <c r="C4" s="288"/>
      <c r="D4" s="288"/>
      <c r="E4" s="288"/>
      <c r="F4" s="288"/>
      <c r="G4" s="30"/>
      <c r="I4" s="72"/>
      <c r="J4" s="72"/>
      <c r="K4" s="72"/>
      <c r="L4" s="72"/>
      <c r="M4" s="72"/>
      <c r="N4" s="72"/>
      <c r="O4" s="72"/>
      <c r="P4" s="72"/>
    </row>
    <row r="5" spans="1:16">
      <c r="A5" s="31" t="s">
        <v>36</v>
      </c>
      <c r="B5" s="289">
        <f>IF(SectionSize&lt;&gt;"",SectionSize,"")</f>
        <v>660</v>
      </c>
      <c r="C5" s="290"/>
      <c r="D5" s="32"/>
      <c r="E5" s="32"/>
      <c r="F5" s="32"/>
      <c r="G5" s="30"/>
      <c r="I5" s="72"/>
      <c r="J5" s="72"/>
      <c r="K5" s="72"/>
      <c r="L5" s="72"/>
      <c r="M5" s="72"/>
      <c r="N5" s="72"/>
      <c r="O5" s="72"/>
      <c r="P5" s="72"/>
    </row>
    <row r="6" spans="1:16">
      <c r="A6" s="31" t="s">
        <v>276</v>
      </c>
      <c r="B6" s="247" t="s">
        <v>277</v>
      </c>
      <c r="C6" s="248"/>
      <c r="D6" s="248"/>
      <c r="E6" s="248"/>
      <c r="F6" s="248"/>
      <c r="G6" s="30"/>
      <c r="I6" s="72"/>
      <c r="J6" s="72"/>
      <c r="K6" s="72"/>
      <c r="L6" s="72"/>
      <c r="M6" s="72"/>
      <c r="N6" s="72"/>
      <c r="O6" s="72"/>
      <c r="P6" s="72"/>
    </row>
    <row r="7" spans="1:16">
      <c r="A7" s="110"/>
      <c r="B7" s="111"/>
      <c r="C7" s="111"/>
      <c r="D7" s="111"/>
      <c r="E7" s="112"/>
      <c r="F7" s="111"/>
      <c r="G7" s="113"/>
    </row>
    <row r="8" spans="1:16" ht="60" customHeight="1">
      <c r="A8" s="99" t="s">
        <v>253</v>
      </c>
      <c r="B8" s="53"/>
      <c r="C8" s="53"/>
      <c r="D8" s="53"/>
      <c r="E8" s="52"/>
      <c r="F8" s="53"/>
      <c r="G8" s="28"/>
      <c r="H8" s="86" t="s">
        <v>254</v>
      </c>
    </row>
    <row r="9" spans="1:16" ht="30" customHeight="1">
      <c r="A9" s="114" t="s">
        <v>278</v>
      </c>
      <c r="B9" s="44" t="s">
        <v>42</v>
      </c>
      <c r="C9" s="115"/>
      <c r="D9" s="115" t="s">
        <v>43</v>
      </c>
      <c r="E9" s="116" t="s">
        <v>13</v>
      </c>
      <c r="F9" s="115"/>
      <c r="G9" s="117" t="s">
        <v>35</v>
      </c>
      <c r="H9" s="46"/>
    </row>
    <row r="10" spans="1:16" ht="6" customHeight="1">
      <c r="A10" s="114"/>
      <c r="B10" s="115"/>
      <c r="C10" s="115"/>
      <c r="D10" s="115"/>
      <c r="E10" s="116"/>
      <c r="F10" s="115"/>
      <c r="G10" s="117"/>
      <c r="H10" s="46"/>
    </row>
    <row r="11" spans="1:16" ht="30" customHeight="1">
      <c r="A11" s="118" t="s">
        <v>279</v>
      </c>
      <c r="B11" s="48">
        <v>3</v>
      </c>
      <c r="C11" s="53">
        <v>1</v>
      </c>
      <c r="D11" s="53" t="s">
        <v>45</v>
      </c>
      <c r="E11" s="49">
        <f>IF(B11*C11&gt;G11,G11,B11*C11)</f>
        <v>3</v>
      </c>
      <c r="F11" s="53"/>
      <c r="G11" s="28">
        <v>5</v>
      </c>
      <c r="H11" s="46">
        <v>10</v>
      </c>
      <c r="K11" s="101"/>
    </row>
    <row r="12" spans="1:16">
      <c r="A12" s="118" t="s">
        <v>280</v>
      </c>
      <c r="B12" s="48"/>
      <c r="C12" s="53">
        <v>2</v>
      </c>
      <c r="D12" s="53" t="s">
        <v>51</v>
      </c>
      <c r="E12" s="49">
        <f>IF(B12*C12&gt;G12,G12,B12*C12)</f>
        <v>0</v>
      </c>
      <c r="F12" s="53"/>
      <c r="G12" s="28">
        <v>6</v>
      </c>
      <c r="H12" s="46"/>
      <c r="K12" s="101"/>
    </row>
    <row r="13" spans="1:16" ht="30" customHeight="1">
      <c r="A13" s="118" t="s">
        <v>281</v>
      </c>
      <c r="B13" s="48">
        <v>2</v>
      </c>
      <c r="C13" s="53">
        <v>5</v>
      </c>
      <c r="D13" s="53" t="s">
        <v>51</v>
      </c>
      <c r="E13" s="49">
        <f>IF(B13*C13&gt;G13,G13,B13*C13)</f>
        <v>10</v>
      </c>
      <c r="F13" s="53"/>
      <c r="G13" s="28">
        <v>15</v>
      </c>
      <c r="H13" s="46" t="s">
        <v>282</v>
      </c>
      <c r="K13" s="101"/>
    </row>
    <row r="14" spans="1:16" ht="30" customHeight="1">
      <c r="A14" s="118" t="s">
        <v>283</v>
      </c>
      <c r="B14" s="48">
        <v>1</v>
      </c>
      <c r="C14" s="53">
        <v>1</v>
      </c>
      <c r="D14" s="53" t="s">
        <v>45</v>
      </c>
      <c r="E14" s="49">
        <f>IF(B14*C14&gt;G14,G14,B14*C14)</f>
        <v>1</v>
      </c>
      <c r="F14" s="53"/>
      <c r="G14" s="28">
        <v>5</v>
      </c>
      <c r="H14" s="46">
        <v>10</v>
      </c>
      <c r="K14" s="101"/>
    </row>
    <row r="15" spans="1:16">
      <c r="A15" s="119"/>
      <c r="B15" s="53"/>
      <c r="C15" s="53"/>
      <c r="D15" s="53"/>
      <c r="E15" s="52"/>
      <c r="F15" s="53"/>
      <c r="G15" s="28"/>
      <c r="H15" s="46"/>
    </row>
    <row r="16" spans="1:16" ht="30" customHeight="1">
      <c r="A16" s="114" t="s">
        <v>284</v>
      </c>
      <c r="B16" s="44" t="s">
        <v>42</v>
      </c>
      <c r="C16" s="115"/>
      <c r="D16" s="115" t="s">
        <v>43</v>
      </c>
      <c r="E16" s="116" t="s">
        <v>13</v>
      </c>
      <c r="F16" s="115"/>
      <c r="G16" s="117" t="s">
        <v>35</v>
      </c>
      <c r="H16" s="46"/>
    </row>
    <row r="17" spans="1:8" ht="6" customHeight="1">
      <c r="A17" s="119"/>
      <c r="B17" s="53"/>
      <c r="C17" s="53"/>
      <c r="D17" s="53"/>
      <c r="E17" s="52"/>
      <c r="F17" s="53"/>
      <c r="G17" s="28"/>
      <c r="H17" s="46"/>
    </row>
    <row r="18" spans="1:8" ht="15" customHeight="1">
      <c r="A18" s="118" t="s">
        <v>285</v>
      </c>
      <c r="B18" s="48"/>
      <c r="C18" s="53">
        <v>1</v>
      </c>
      <c r="D18" s="53" t="s">
        <v>45</v>
      </c>
      <c r="E18" s="49">
        <f>IF(B18*C18&gt;G18,G18,B18*C18)</f>
        <v>0</v>
      </c>
      <c r="F18" s="53"/>
      <c r="G18" s="28">
        <v>5</v>
      </c>
      <c r="H18" s="46"/>
    </row>
    <row r="19" spans="1:8" ht="30" customHeight="1">
      <c r="A19" s="118" t="s">
        <v>286</v>
      </c>
      <c r="B19" s="48">
        <v>3</v>
      </c>
      <c r="C19" s="53">
        <v>1</v>
      </c>
      <c r="D19" s="53" t="s">
        <v>45</v>
      </c>
      <c r="E19" s="49">
        <f>IF(B19*C19&gt;G19,G19,B19*C19)</f>
        <v>3</v>
      </c>
      <c r="F19" s="53"/>
      <c r="G19" s="28">
        <v>5</v>
      </c>
      <c r="H19" s="46"/>
    </row>
    <row r="20" spans="1:8">
      <c r="A20" s="118" t="s">
        <v>287</v>
      </c>
      <c r="B20" s="48">
        <v>1</v>
      </c>
      <c r="C20" s="53">
        <v>2</v>
      </c>
      <c r="D20" s="53" t="s">
        <v>51</v>
      </c>
      <c r="E20" s="49">
        <f>IF(B20*C20&gt;G20,G20,B20*C20)</f>
        <v>2</v>
      </c>
      <c r="F20" s="53"/>
      <c r="G20" s="28">
        <v>10</v>
      </c>
      <c r="H20" s="46"/>
    </row>
    <row r="21" spans="1:8">
      <c r="A21" s="118" t="s">
        <v>288</v>
      </c>
      <c r="B21" s="48"/>
      <c r="C21" s="53">
        <v>1</v>
      </c>
      <c r="D21" s="53" t="s">
        <v>45</v>
      </c>
      <c r="E21" s="49">
        <f>IF(B21*C21&gt;G21,G21,B21*C21)</f>
        <v>0</v>
      </c>
      <c r="F21" s="53"/>
      <c r="G21" s="28">
        <v>5</v>
      </c>
      <c r="H21" s="46"/>
    </row>
    <row r="22" spans="1:8" ht="15" customHeight="1">
      <c r="A22" s="118" t="s">
        <v>289</v>
      </c>
      <c r="B22" s="48"/>
      <c r="C22" s="53">
        <v>2</v>
      </c>
      <c r="D22" s="53" t="s">
        <v>51</v>
      </c>
      <c r="E22" s="49">
        <f>IF(B22*C22&gt;G22,G22,B22*C22)</f>
        <v>0</v>
      </c>
      <c r="F22" s="53"/>
      <c r="G22" s="28">
        <v>6</v>
      </c>
      <c r="H22" s="46"/>
    </row>
    <row r="23" spans="1:8">
      <c r="A23" s="119"/>
      <c r="B23" s="53"/>
      <c r="C23" s="53"/>
      <c r="D23" s="53"/>
      <c r="E23" s="52"/>
      <c r="F23" s="53"/>
      <c r="G23" s="28"/>
      <c r="H23" s="46"/>
    </row>
    <row r="24" spans="1:8" ht="30" customHeight="1">
      <c r="A24" s="120" t="s">
        <v>290</v>
      </c>
      <c r="B24" s="44"/>
      <c r="C24" s="115"/>
      <c r="D24" s="115" t="s">
        <v>43</v>
      </c>
      <c r="E24" s="116" t="s">
        <v>13</v>
      </c>
      <c r="F24" s="115"/>
      <c r="G24" s="117" t="s">
        <v>35</v>
      </c>
      <c r="H24" s="46"/>
    </row>
    <row r="25" spans="1:8" ht="6" customHeight="1">
      <c r="A25" s="119"/>
      <c r="B25" s="53"/>
      <c r="C25" s="53"/>
      <c r="D25" s="53"/>
      <c r="E25" s="52"/>
      <c r="F25" s="53"/>
      <c r="G25" s="28"/>
      <c r="H25" s="46"/>
    </row>
    <row r="26" spans="1:8" ht="15" customHeight="1">
      <c r="A26" s="118" t="s">
        <v>291</v>
      </c>
      <c r="B26" s="48" t="s">
        <v>141</v>
      </c>
      <c r="C26" s="53">
        <v>4</v>
      </c>
      <c r="D26" s="53" t="s">
        <v>142</v>
      </c>
      <c r="E26" s="49">
        <f>IF(B26="yes",C26,IF(B26="y",C26,0))</f>
        <v>4</v>
      </c>
      <c r="F26" s="53"/>
      <c r="G26" s="28">
        <v>4</v>
      </c>
      <c r="H26" s="46"/>
    </row>
    <row r="27" spans="1:8">
      <c r="A27" s="118" t="s">
        <v>292</v>
      </c>
      <c r="B27" s="48"/>
      <c r="C27" s="53">
        <v>2</v>
      </c>
      <c r="D27" s="53" t="s">
        <v>51</v>
      </c>
      <c r="E27" s="49">
        <f>IF(B27*C27&gt;G27,G27,B27*C27)</f>
        <v>0</v>
      </c>
      <c r="F27" s="53"/>
      <c r="G27" s="28">
        <v>8</v>
      </c>
      <c r="H27" s="46"/>
    </row>
    <row r="28" spans="1:8">
      <c r="A28" s="118" t="s">
        <v>293</v>
      </c>
      <c r="B28" s="48" t="s">
        <v>141</v>
      </c>
      <c r="C28" s="53">
        <v>3</v>
      </c>
      <c r="D28" s="53" t="s">
        <v>142</v>
      </c>
      <c r="E28" s="49">
        <f>IF(B28="yes",C28,IF(B28="y",C28,0))</f>
        <v>3</v>
      </c>
      <c r="F28" s="53"/>
      <c r="G28" s="28">
        <v>3</v>
      </c>
      <c r="H28" s="46"/>
    </row>
    <row r="29" spans="1:8" ht="45" customHeight="1">
      <c r="A29" s="121" t="s">
        <v>294</v>
      </c>
      <c r="B29" s="103"/>
      <c r="C29" s="53">
        <v>4</v>
      </c>
      <c r="D29" s="53" t="s">
        <v>142</v>
      </c>
      <c r="E29" s="49">
        <f t="shared" ref="E29:E30" si="0">IF(B29="yes",C29,IF(B29="y",C29,0))</f>
        <v>0</v>
      </c>
      <c r="F29" s="53"/>
      <c r="G29" s="28">
        <v>4</v>
      </c>
      <c r="H29" s="46"/>
    </row>
    <row r="30" spans="1:8" ht="15" customHeight="1">
      <c r="A30" s="122" t="s">
        <v>295</v>
      </c>
      <c r="B30" s="48"/>
      <c r="C30" s="10">
        <v>4</v>
      </c>
      <c r="D30" s="53" t="s">
        <v>142</v>
      </c>
      <c r="E30" s="49">
        <f t="shared" si="0"/>
        <v>0</v>
      </c>
      <c r="F30" s="53"/>
      <c r="G30" s="28">
        <v>4</v>
      </c>
      <c r="H30" s="46"/>
    </row>
    <row r="31" spans="1:8">
      <c r="A31" s="63"/>
      <c r="B31" s="63"/>
      <c r="C31" s="63"/>
      <c r="D31" s="63"/>
      <c r="E31" s="62"/>
      <c r="F31" s="63"/>
      <c r="G31" s="123"/>
      <c r="H31" s="46"/>
    </row>
    <row r="32" spans="1:8">
      <c r="H32" s="46"/>
    </row>
    <row r="33" spans="1:11">
      <c r="A33" s="65"/>
      <c r="B33" s="19"/>
      <c r="C33" s="19"/>
      <c r="D33" s="19"/>
      <c r="E33" s="66"/>
      <c r="F33" s="19"/>
      <c r="G33" s="67"/>
      <c r="H33" s="46"/>
    </row>
    <row r="34" spans="1:11">
      <c r="A34" s="23"/>
      <c r="B34" s="10"/>
      <c r="C34" s="10"/>
      <c r="D34" s="10"/>
      <c r="E34" s="43" t="s">
        <v>13</v>
      </c>
      <c r="F34" s="44"/>
      <c r="G34" s="68" t="s">
        <v>35</v>
      </c>
      <c r="H34" s="46"/>
    </row>
    <row r="35" spans="1:11">
      <c r="A35" s="23" t="s">
        <v>296</v>
      </c>
      <c r="B35" s="10"/>
      <c r="C35" s="10"/>
      <c r="D35" s="10"/>
      <c r="E35" s="27"/>
      <c r="F35" s="10"/>
      <c r="G35" s="33"/>
      <c r="H35" s="46"/>
    </row>
    <row r="36" spans="1:11">
      <c r="A36" s="23" t="s">
        <v>217</v>
      </c>
      <c r="B36" s="69"/>
      <c r="C36" s="70" t="s">
        <v>61</v>
      </c>
      <c r="D36" s="71"/>
      <c r="E36" s="49">
        <f>IF(B36&gt;G36,G36,B36)</f>
        <v>0</v>
      </c>
      <c r="F36" s="10"/>
      <c r="G36" s="33">
        <v>5</v>
      </c>
      <c r="H36" s="46"/>
    </row>
    <row r="37" spans="1:11" ht="6" customHeight="1">
      <c r="A37" s="23"/>
      <c r="B37" s="10"/>
      <c r="C37" s="10"/>
      <c r="D37" s="10"/>
      <c r="E37" s="10"/>
      <c r="F37" s="10"/>
      <c r="G37" s="33"/>
      <c r="H37" s="46"/>
      <c r="K37" s="101"/>
    </row>
    <row r="38" spans="1:11">
      <c r="A38" s="291" t="s">
        <v>297</v>
      </c>
      <c r="B38" s="256"/>
      <c r="C38" s="256"/>
      <c r="D38" s="265"/>
      <c r="E38" s="10"/>
      <c r="F38" s="10"/>
      <c r="G38" s="33"/>
      <c r="H38" s="46"/>
    </row>
    <row r="39" spans="1:11">
      <c r="A39" s="292"/>
      <c r="B39" s="259"/>
      <c r="C39" s="259"/>
      <c r="D39" s="267"/>
      <c r="E39" s="10"/>
      <c r="F39" s="10"/>
      <c r="G39" s="33"/>
      <c r="H39" s="46"/>
      <c r="K39" s="101"/>
    </row>
    <row r="40" spans="1:11">
      <c r="A40" s="292"/>
      <c r="B40" s="259"/>
      <c r="C40" s="259"/>
      <c r="D40" s="267"/>
      <c r="E40" s="10"/>
      <c r="F40" s="10"/>
      <c r="G40" s="33"/>
      <c r="H40" s="46"/>
      <c r="K40" s="101"/>
    </row>
    <row r="41" spans="1:11">
      <c r="A41" s="292"/>
      <c r="B41" s="259"/>
      <c r="C41" s="259"/>
      <c r="D41" s="267"/>
      <c r="E41" s="10"/>
      <c r="F41" s="10"/>
      <c r="G41" s="33"/>
      <c r="H41" s="46"/>
    </row>
    <row r="42" spans="1:11">
      <c r="A42" s="292"/>
      <c r="B42" s="259"/>
      <c r="C42" s="259"/>
      <c r="D42" s="267"/>
      <c r="E42" s="10"/>
      <c r="F42" s="10"/>
      <c r="G42" s="33"/>
      <c r="H42" s="46"/>
    </row>
    <row r="43" spans="1:11">
      <c r="A43" s="292"/>
      <c r="B43" s="259"/>
      <c r="C43" s="259"/>
      <c r="D43" s="267"/>
      <c r="E43" s="10"/>
      <c r="F43" s="10"/>
      <c r="G43" s="33"/>
      <c r="H43" s="46"/>
    </row>
    <row r="44" spans="1:11">
      <c r="A44" s="293"/>
      <c r="B44" s="262"/>
      <c r="C44" s="262"/>
      <c r="D44" s="269"/>
      <c r="E44" s="27"/>
      <c r="F44" s="10"/>
      <c r="G44" s="33"/>
      <c r="H44" s="46"/>
    </row>
    <row r="45" spans="1:11">
      <c r="A45" s="23"/>
      <c r="B45" s="10"/>
      <c r="C45" s="10"/>
      <c r="D45" s="10"/>
      <c r="E45" s="43" t="s">
        <v>13</v>
      </c>
      <c r="F45" s="44"/>
      <c r="G45" s="68" t="s">
        <v>35</v>
      </c>
      <c r="H45" s="46"/>
    </row>
    <row r="46" spans="1:11">
      <c r="A46" s="23" t="s">
        <v>298</v>
      </c>
      <c r="B46" s="10"/>
      <c r="C46" s="10"/>
      <c r="D46" s="10"/>
      <c r="E46" s="43"/>
      <c r="F46" s="44"/>
      <c r="G46" s="68"/>
      <c r="H46" s="46"/>
    </row>
    <row r="47" spans="1:11">
      <c r="A47" s="23" t="s">
        <v>248</v>
      </c>
      <c r="B47" s="69"/>
      <c r="C47" s="70" t="s">
        <v>61</v>
      </c>
      <c r="D47" s="71"/>
      <c r="E47" s="49">
        <f>IF(B47&gt;G47,G47,B47)</f>
        <v>0</v>
      </c>
      <c r="F47" s="10"/>
      <c r="G47" s="33">
        <v>10</v>
      </c>
      <c r="H47" s="46"/>
    </row>
    <row r="48" spans="1:11" ht="6" customHeight="1">
      <c r="A48" s="23"/>
      <c r="B48" s="10"/>
      <c r="C48" s="10"/>
      <c r="D48" s="10"/>
      <c r="E48" s="10"/>
      <c r="F48" s="10"/>
      <c r="G48" s="33"/>
      <c r="H48" s="46"/>
    </row>
    <row r="49" spans="1:8">
      <c r="A49" s="291" t="s">
        <v>299</v>
      </c>
      <c r="B49" s="256"/>
      <c r="C49" s="256"/>
      <c r="D49" s="265"/>
      <c r="E49" s="10"/>
      <c r="F49" s="10"/>
      <c r="G49" s="33"/>
      <c r="H49" s="46"/>
    </row>
    <row r="50" spans="1:8">
      <c r="A50" s="292"/>
      <c r="B50" s="259"/>
      <c r="C50" s="259"/>
      <c r="D50" s="267"/>
      <c r="E50" s="10"/>
      <c r="F50" s="10"/>
      <c r="G50" s="33"/>
      <c r="H50" s="46"/>
    </row>
    <row r="51" spans="1:8">
      <c r="A51" s="292"/>
      <c r="B51" s="259"/>
      <c r="C51" s="259"/>
      <c r="D51" s="267"/>
      <c r="E51" s="10"/>
      <c r="F51" s="10"/>
      <c r="G51" s="33"/>
      <c r="H51" s="46"/>
    </row>
    <row r="52" spans="1:8">
      <c r="A52" s="292"/>
      <c r="B52" s="259"/>
      <c r="C52" s="259"/>
      <c r="D52" s="267"/>
      <c r="E52" s="10"/>
      <c r="F52" s="10"/>
      <c r="G52" s="33"/>
      <c r="H52" s="46"/>
    </row>
    <row r="53" spans="1:8">
      <c r="A53" s="292"/>
      <c r="B53" s="259"/>
      <c r="C53" s="259"/>
      <c r="D53" s="267"/>
      <c r="E53" s="10"/>
      <c r="F53" s="10"/>
      <c r="G53" s="33"/>
      <c r="H53" s="46"/>
    </row>
    <row r="54" spans="1:8">
      <c r="A54" s="292"/>
      <c r="B54" s="259"/>
      <c r="C54" s="259"/>
      <c r="D54" s="267"/>
      <c r="E54" s="10"/>
      <c r="F54" s="10"/>
      <c r="G54" s="33"/>
      <c r="H54" s="46"/>
    </row>
    <row r="55" spans="1:8">
      <c r="A55" s="292"/>
      <c r="B55" s="259"/>
      <c r="C55" s="259"/>
      <c r="D55" s="267"/>
      <c r="E55" s="10"/>
      <c r="F55" s="10"/>
      <c r="G55" s="33"/>
      <c r="H55" s="46"/>
    </row>
    <row r="56" spans="1:8">
      <c r="A56" s="292"/>
      <c r="B56" s="259"/>
      <c r="C56" s="259"/>
      <c r="D56" s="267"/>
      <c r="E56" s="10"/>
      <c r="F56" s="10"/>
      <c r="G56" s="33"/>
      <c r="H56" s="46"/>
    </row>
    <row r="57" spans="1:8">
      <c r="A57" s="292"/>
      <c r="B57" s="259"/>
      <c r="C57" s="259"/>
      <c r="D57" s="267"/>
      <c r="E57" s="10"/>
      <c r="F57" s="10"/>
      <c r="G57" s="33"/>
      <c r="H57" s="46"/>
    </row>
    <row r="58" spans="1:8">
      <c r="A58" s="292"/>
      <c r="B58" s="259"/>
      <c r="C58" s="259"/>
      <c r="D58" s="267"/>
      <c r="E58" s="10"/>
      <c r="F58" s="10"/>
      <c r="G58" s="33"/>
      <c r="H58" s="46"/>
    </row>
    <row r="59" spans="1:8">
      <c r="A59" s="292"/>
      <c r="B59" s="259"/>
      <c r="C59" s="259"/>
      <c r="D59" s="267"/>
      <c r="E59" s="10"/>
      <c r="F59" s="10"/>
      <c r="G59" s="33"/>
      <c r="H59" s="46"/>
    </row>
    <row r="60" spans="1:8">
      <c r="A60" s="292"/>
      <c r="B60" s="259"/>
      <c r="C60" s="259"/>
      <c r="D60" s="267"/>
      <c r="E60" s="27"/>
      <c r="F60" s="10"/>
      <c r="G60" s="33"/>
      <c r="H60" s="46"/>
    </row>
    <row r="61" spans="1:8">
      <c r="A61" s="292"/>
      <c r="B61" s="259"/>
      <c r="C61" s="259"/>
      <c r="D61" s="267"/>
      <c r="E61" s="27"/>
      <c r="F61" s="10"/>
      <c r="G61" s="33"/>
      <c r="H61" s="46"/>
    </row>
    <row r="62" spans="1:8">
      <c r="A62" s="292"/>
      <c r="B62" s="259"/>
      <c r="C62" s="259"/>
      <c r="D62" s="267"/>
      <c r="E62" s="27"/>
      <c r="F62" s="10"/>
      <c r="G62" s="33"/>
      <c r="H62" s="46"/>
    </row>
    <row r="63" spans="1:8">
      <c r="A63" s="293"/>
      <c r="B63" s="262"/>
      <c r="C63" s="262"/>
      <c r="D63" s="269"/>
      <c r="E63" s="27"/>
      <c r="F63" s="10"/>
      <c r="G63" s="33"/>
      <c r="H63" s="46"/>
    </row>
    <row r="64" spans="1:8">
      <c r="A64" s="73"/>
      <c r="B64" s="63"/>
      <c r="C64" s="63"/>
      <c r="D64" s="63"/>
      <c r="E64" s="62"/>
      <c r="F64" s="63"/>
      <c r="G64" s="64"/>
      <c r="H64" s="46"/>
    </row>
    <row r="65" spans="8:8">
      <c r="H65" s="46"/>
    </row>
    <row r="66" spans="8:8">
      <c r="H66" s="46"/>
    </row>
    <row r="67" spans="8:8">
      <c r="H67" s="46"/>
    </row>
    <row r="68" spans="8:8">
      <c r="H68" s="46"/>
    </row>
    <row r="69" spans="8:8">
      <c r="H69" s="46"/>
    </row>
    <row r="70" spans="8:8">
      <c r="H70" s="46"/>
    </row>
    <row r="71" spans="8:8">
      <c r="H71" s="46"/>
    </row>
    <row r="72" spans="8:8">
      <c r="H72" s="46"/>
    </row>
    <row r="73" spans="8:8">
      <c r="H73" s="46"/>
    </row>
    <row r="74" spans="8:8">
      <c r="H74" s="46"/>
    </row>
    <row r="75" spans="8:8">
      <c r="H75" s="46"/>
    </row>
    <row r="76" spans="8:8">
      <c r="H76" s="46"/>
    </row>
    <row r="77" spans="8:8">
      <c r="H77" s="46"/>
    </row>
    <row r="78" spans="8:8">
      <c r="H78" s="46"/>
    </row>
    <row r="79" spans="8:8">
      <c r="H79" s="46"/>
    </row>
    <row r="80" spans="8:8">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sheetData>
  <sheetProtection algorithmName="SHA-512" hashValue="Sdtyp0iWF3aKkV7MwGpocRQaJrMVE8haIOJ5/VFiVw/8nlgyDXu03Hu+mJsyu8cnt3Rh5po/1oSgD6JSNDj11Q==" saltValue="oE5tfO/RrXA9QhKOA9t1xw==" spinCount="100000" sheet="1" objects="1" scenarios="1"/>
  <mergeCells count="5">
    <mergeCell ref="B4:F4"/>
    <mergeCell ref="B5:C5"/>
    <mergeCell ref="B6:F6"/>
    <mergeCell ref="A38:D44"/>
    <mergeCell ref="A49:D63"/>
  </mergeCells>
  <conditionalFormatting sqref="B6">
    <cfRule type="cellIs" dxfId="7" priority="1" operator="equal">
      <formula>""</formula>
    </cfRule>
  </conditionalFormatting>
  <dataValidations count="1">
    <dataValidation type="list" allowBlank="1" showInputMessage="1" showErrorMessage="1" sqref="B26 B28:B30" xr:uid="{00000000-0002-0000-0800-000000000000}">
      <formula1>"yes,no"</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Summary</vt:lpstr>
      <vt:lpstr>1. Programs</vt:lpstr>
      <vt:lpstr>1A. List of All Activities</vt:lpstr>
      <vt:lpstr>2.Management</vt:lpstr>
      <vt:lpstr>2A. Management Info</vt:lpstr>
      <vt:lpstr>3. Communications</vt:lpstr>
      <vt:lpstr>4. Membership</vt:lpstr>
      <vt:lpstr>5. C&amp;P Development</vt:lpstr>
      <vt:lpstr>6. Young Professionals</vt:lpstr>
      <vt:lpstr>7. Technical Activities</vt:lpstr>
      <vt:lpstr>8. Honors and Awards</vt:lpstr>
      <vt:lpstr>9. Public Policy</vt:lpstr>
      <vt:lpstr>10. Section-Student Partnership</vt:lpstr>
      <vt:lpstr>11. STEM K-12 - Harry Staubs</vt:lpstr>
      <vt:lpstr>Outstanding Activity</vt:lpstr>
      <vt:lpstr>Section</vt:lpstr>
      <vt:lpstr>SectionSize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Sutherland, Neil</cp:lastModifiedBy>
  <dcterms:created xsi:type="dcterms:W3CDTF">2014-07-28T22:14:00Z</dcterms:created>
  <dcterms:modified xsi:type="dcterms:W3CDTF">2020-06-14T20:38:58Z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LFWC\burretj</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
  </property>
  <property fmtid="{D5CDD505-2E9C-101B-9397-08002B2CF9AE}" pid="12" name="ExpCountry">
    <vt:lpwstr/>
  </property>
  <property fmtid="{D5CDD505-2E9C-101B-9397-08002B2CF9AE}" pid="13" name="KSOProductBuildVer">
    <vt:lpwstr>1033-11.2.0.9396</vt:lpwstr>
  </property>
</Properties>
</file>